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79" activeTab="0"/>
  </bookViews>
  <sheets>
    <sheet name="目录" sheetId="1" r:id="rId1"/>
    <sheet name="一般公共预算收入表" sheetId="2" r:id="rId2"/>
    <sheet name="一般公共预算支出表" sheetId="3" r:id="rId3"/>
    <sheet name="一般公共预算收支平衡表" sheetId="4" r:id="rId4"/>
    <sheet name="政府性基金收入表" sheetId="5" r:id="rId5"/>
    <sheet name="政府性基金支出表" sheetId="6" r:id="rId6"/>
    <sheet name="国有资本经营预算收入表" sheetId="7" r:id="rId7"/>
    <sheet name="国有资本经营预算支出表" sheetId="8" r:id="rId8"/>
    <sheet name="一般公共预算本级支出表" sheetId="9" r:id="rId9"/>
    <sheet name="一般公共预算本级基本支出表" sheetId="10" r:id="rId10"/>
    <sheet name="一般公共预算税收返还表" sheetId="11" r:id="rId11"/>
    <sheet name="一般公共预算一般性转移支付表" sheetId="12" r:id="rId12"/>
    <sheet name="一般公共预算专项性转移支付表" sheetId="13" r:id="rId13"/>
    <sheet name="一般公共预算“三公”经费表" sheetId="14" r:id="rId14"/>
    <sheet name="政府性基金本级支出表" sheetId="15" r:id="rId15"/>
    <sheet name="政府性基金转移支付表" sheetId="16" r:id="rId16"/>
    <sheet name="政府债务限额和余额情况表" sheetId="17" r:id="rId17"/>
    <sheet name="2024年社会保险基金收支预算情况表" sheetId="18" r:id="rId18"/>
    <sheet name="2024年预算扶贫资金情况表" sheetId="19" r:id="rId19"/>
    <sheet name="2023年度本地区、本级及所属地区地方政府债务限额及余额" sheetId="20" r:id="rId20"/>
    <sheet name="2023年一般债券发行及还本付息表" sheetId="21" r:id="rId21"/>
    <sheet name="2023年专项债券发行及还本付息表" sheetId="22" r:id="rId22"/>
    <sheet name="2024年一般债券还本付息预算表" sheetId="23" r:id="rId23"/>
    <sheet name="2024年专项债券还本付息预算表" sheetId="24" r:id="rId24"/>
    <sheet name="2024年全县及县本级地方政府新增一般债券使用情况表" sheetId="25" r:id="rId25"/>
    <sheet name="2024年全县及县本级地方政府新增专项债券使用情况表" sheetId="26" r:id="rId26"/>
  </sheets>
  <definedNames>
    <definedName name="_xlfn.IFERROR" hidden="1">#NAME?</definedName>
    <definedName name="_xlnm.Print_Area" localSheetId="1">'一般公共预算收入表'!$A$1:$E$23</definedName>
    <definedName name="_xlnm.Print_Area" localSheetId="3">'一般公共预算收支平衡表'!$A$1:$D$13</definedName>
    <definedName name="_xlnm.Print_Area" localSheetId="5">'政府性基金支出表'!$A$1:$E$17</definedName>
    <definedName name="_xlnm.Print_Titles" localSheetId="1">'一般公共预算收入表'!$1:$1</definedName>
    <definedName name="_xlnm.Print_Titles" localSheetId="2">'一般公共预算支出表'!$1:$1</definedName>
    <definedName name="_xlnm.Print_Titles" localSheetId="4">'政府性基金收入表'!$1:$1</definedName>
    <definedName name="_xlnm.Print_Titles" localSheetId="5">'政府性基金支出表'!$1:$1</definedName>
  </definedNames>
  <calcPr fullCalcOnLoad="1"/>
</workbook>
</file>

<file path=xl/sharedStrings.xml><?xml version="1.0" encoding="utf-8"?>
<sst xmlns="http://schemas.openxmlformats.org/spreadsheetml/2006/main" count="1842" uniqueCount="1319">
  <si>
    <t>康平县2024年政府预算公开表目录</t>
  </si>
  <si>
    <t>序号</t>
  </si>
  <si>
    <t>政府预算公开表</t>
  </si>
  <si>
    <t xml:space="preserve">      一般公共预算收入表</t>
  </si>
  <si>
    <t xml:space="preserve">      一般公共预算支出表</t>
  </si>
  <si>
    <t xml:space="preserve">      一般公共预算收支平衡表</t>
  </si>
  <si>
    <t xml:space="preserve">      政府性基金收入表</t>
  </si>
  <si>
    <t xml:space="preserve">      政府性基金支出表</t>
  </si>
  <si>
    <t xml:space="preserve">      国有资本经营预算收入表</t>
  </si>
  <si>
    <t xml:space="preserve">      国有资本经营预算支出表</t>
  </si>
  <si>
    <t xml:space="preserve">      一般公共预算本级支出表</t>
  </si>
  <si>
    <t xml:space="preserve">      一般公共预算本级基本支出表</t>
  </si>
  <si>
    <t xml:space="preserve">      一般公共预算税收返还表</t>
  </si>
  <si>
    <t xml:space="preserve">      一般公共预算一般性转移支付表</t>
  </si>
  <si>
    <t xml:space="preserve">      一般公共预算专项性转移支付表</t>
  </si>
  <si>
    <t xml:space="preserve">      一般公共预算“三公”经费表</t>
  </si>
  <si>
    <t xml:space="preserve">      政府性基金本级支出表</t>
  </si>
  <si>
    <t xml:space="preserve">      政府性基金转移支付表</t>
  </si>
  <si>
    <t xml:space="preserve">      政府债务限额和余额情况表</t>
  </si>
  <si>
    <t xml:space="preserve">      2024年社会保险基金预算收支情况表</t>
  </si>
  <si>
    <t xml:space="preserve">      2024年预算扶贫资金情况表</t>
  </si>
  <si>
    <t xml:space="preserve">      2023年分地区债务限额及余额表</t>
  </si>
  <si>
    <t xml:space="preserve">      2023年地方政府一般债券发行及还本付息表</t>
  </si>
  <si>
    <t xml:space="preserve">      2023年地方政府专项债券发行及还本付息表</t>
  </si>
  <si>
    <t xml:space="preserve">      2024年地方政府一般债券还本付息预算表</t>
  </si>
  <si>
    <t xml:space="preserve">      2024年地方政府专项债券还本付息预算表</t>
  </si>
  <si>
    <t xml:space="preserve">      2024年全县及县本级地方政府新增一般债券使用安排情况表</t>
  </si>
  <si>
    <t xml:space="preserve">      2024年全县及县本级地方政府新增专项债券使用安排情况表</t>
  </si>
  <si>
    <r>
      <t>康平县202</t>
    </r>
    <r>
      <rPr>
        <b/>
        <sz val="20"/>
        <rFont val="宋体"/>
        <family val="0"/>
      </rPr>
      <t>4年一般公共预算收入预算草案</t>
    </r>
  </si>
  <si>
    <t>单位：万元</t>
  </si>
  <si>
    <t>预  算  科  目</t>
  </si>
  <si>
    <t>2023年预计完成数</t>
  </si>
  <si>
    <t>2024年预算数</t>
  </si>
  <si>
    <t>2024年预算数比2023年完成数</t>
  </si>
  <si>
    <t>增减额</t>
  </si>
  <si>
    <t>增减%</t>
  </si>
  <si>
    <t>一般公共预算收入合计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</si>
  <si>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</si>
  <si>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</si>
  <si>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</si>
  <si>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</si>
  <si>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</si>
  <si>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</si>
  <si>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</si>
  <si>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</si>
  <si>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</si>
  <si>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</si>
  <si>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</si>
  <si>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</si>
  <si>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</si>
  <si>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</si>
  <si>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其他税收收入</t>
  </si>
  <si>
    <t>二、非税收入</t>
  </si>
  <si>
    <t xml:space="preserve">    专项收入</t>
  </si>
  <si>
    <t xml:space="preserve">    行政事业性收费等收入</t>
  </si>
  <si>
    <t xml:space="preserve">    罚没收入</t>
  </si>
  <si>
    <t xml:space="preserve">    国有资本经营收入</t>
  </si>
  <si>
    <t xml:space="preserve">    国有资源(资产)有偿使用收入</t>
  </si>
  <si>
    <t xml:space="preserve">     捐赠收入</t>
  </si>
  <si>
    <t xml:space="preserve">    其他收入</t>
  </si>
  <si>
    <r>
      <t>康平县202</t>
    </r>
    <r>
      <rPr>
        <b/>
        <sz val="20"/>
        <rFont val="宋体"/>
        <family val="0"/>
      </rPr>
      <t>4年一般公共预算支出预算草案</t>
    </r>
  </si>
  <si>
    <t>预算科目</t>
  </si>
  <si>
    <t>2024年预算数比2023年预计完成数</t>
  </si>
  <si>
    <t>一般公共预算支出合计</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</si>
  <si>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</si>
  <si>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</si>
  <si>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</si>
  <si>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</si>
  <si>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</si>
  <si>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</si>
  <si>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</si>
  <si>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</si>
  <si>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</si>
  <si>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</si>
  <si>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</si>
  <si>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</si>
  <si>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</si>
  <si>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</si>
  <si>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</si>
  <si>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</si>
  <si>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</si>
  <si>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</si>
  <si>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</si>
  <si>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</si>
  <si>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债务发行费用支出</t>
  </si>
  <si>
    <t>预备费</t>
  </si>
  <si>
    <t>其他支出</t>
  </si>
  <si>
    <r>
      <t>康平县202</t>
    </r>
    <r>
      <rPr>
        <b/>
        <sz val="20"/>
        <rFont val="宋体"/>
        <family val="0"/>
      </rPr>
      <t>4年一般公共预算收支预算平衡情况表</t>
    </r>
  </si>
  <si>
    <t>数 额</t>
  </si>
  <si>
    <t>一、一般公共预算收入合计</t>
  </si>
  <si>
    <t>一、一般公共预算支出合计</t>
  </si>
  <si>
    <t>二、财政各项补助收入</t>
  </si>
  <si>
    <t>二、上解财政支出</t>
  </si>
  <si>
    <t>　　1.返还性收入</t>
  </si>
  <si>
    <t>　　1.体制上解支出</t>
  </si>
  <si>
    <t>　　2.财力性转移支付收入</t>
  </si>
  <si>
    <t>　　2.专项上解支出</t>
  </si>
  <si>
    <t xml:space="preserve">    3.专项转移支付收入（含共同事权）</t>
  </si>
  <si>
    <t>三、援助其他地区支出</t>
  </si>
  <si>
    <t>`</t>
  </si>
  <si>
    <t>三、接受其他地区援助收入</t>
  </si>
  <si>
    <t>四、债务还本支出</t>
  </si>
  <si>
    <t>四、调入资金</t>
  </si>
  <si>
    <t>五、安排预算稳定调节基金</t>
  </si>
  <si>
    <t>五、地方政府债券收入</t>
  </si>
  <si>
    <t>六、调出资金</t>
  </si>
  <si>
    <t xml:space="preserve">六、调入预算稳定调节基金 </t>
  </si>
  <si>
    <t xml:space="preserve">七、上年结余收入       </t>
  </si>
  <si>
    <t>年终滚存结余</t>
  </si>
  <si>
    <t>减：按规定结转下年继续使用专项支出</t>
  </si>
  <si>
    <t>净结余</t>
  </si>
  <si>
    <t>收入总计</t>
  </si>
  <si>
    <t>支出总计</t>
  </si>
  <si>
    <r>
      <t>康平县202</t>
    </r>
    <r>
      <rPr>
        <b/>
        <sz val="20"/>
        <rFont val="宋体"/>
        <family val="0"/>
      </rPr>
      <t>4年政府性基金预算收入预算草案</t>
    </r>
  </si>
  <si>
    <t>政府性基金收入合计</t>
  </si>
  <si>
    <t>其中：新增建设用地土地有偿使用费收入</t>
  </si>
  <si>
    <t xml:space="preserve">      国有土地使用权出让金收入</t>
  </si>
  <si>
    <t xml:space="preserve">      国有土地收益基金收入</t>
  </si>
  <si>
    <t xml:space="preserve">      农业土地开发资金收入</t>
  </si>
  <si>
    <t xml:space="preserve">      彩票公益金收入</t>
  </si>
  <si>
    <t xml:space="preserve">      城市基础设施配套费收入</t>
  </si>
  <si>
    <t xml:space="preserve">      污水处理费收入</t>
  </si>
  <si>
    <t xml:space="preserve">      其他政府性基金收入</t>
  </si>
  <si>
    <t>加：上级财政各项补助收入</t>
  </si>
  <si>
    <t xml:space="preserve">   上年结余收入</t>
  </si>
  <si>
    <t xml:space="preserve">   调入资金</t>
  </si>
  <si>
    <t xml:space="preserve">   债务转贷收入</t>
  </si>
  <si>
    <r>
      <t>康平县202</t>
    </r>
    <r>
      <rPr>
        <b/>
        <sz val="20"/>
        <rFont val="宋体"/>
        <family val="0"/>
      </rPr>
      <t>4年政府性基金预算支出预算草案</t>
    </r>
  </si>
  <si>
    <t>政府性基金支出合计</t>
  </si>
  <si>
    <t>文化体育与传媒</t>
  </si>
  <si>
    <t>社会保障和就业</t>
  </si>
  <si>
    <t>节能环保</t>
  </si>
  <si>
    <t>城乡社区事务</t>
  </si>
  <si>
    <t>农林水事务</t>
  </si>
  <si>
    <t>交通运输</t>
  </si>
  <si>
    <t>资源勘探电力信息等事务</t>
  </si>
  <si>
    <t>商业服务业等事务</t>
  </si>
  <si>
    <t>抗疫特别国债安排的支出</t>
  </si>
  <si>
    <t>加：上解上级财政支出</t>
  </si>
  <si>
    <t xml:space="preserve">   调出资金</t>
  </si>
  <si>
    <t xml:space="preserve">   年终结余</t>
  </si>
  <si>
    <t>专项债务还本支出</t>
  </si>
  <si>
    <t>2024年国有资本经营收入预算表</t>
  </si>
  <si>
    <t>科目编码</t>
  </si>
  <si>
    <t>科目名称</t>
  </si>
  <si>
    <t>行次</t>
  </si>
  <si>
    <t>2023年执行数</t>
  </si>
  <si>
    <t>预算数为执行数的%</t>
  </si>
  <si>
    <t>一、利润收入</t>
  </si>
  <si>
    <t xml:space="preserve">    烟草企业利润收入</t>
  </si>
  <si>
    <t xml:space="preserve">    石油石化企业利润收入</t>
  </si>
  <si>
    <t>……</t>
  </si>
  <si>
    <t xml:space="preserve">    其他国有资本经营预算企业利润收入</t>
  </si>
  <si>
    <t>二、股利、股息收入</t>
  </si>
  <si>
    <r>
      <t xml:space="preserve">          </t>
    </r>
    <r>
      <rPr>
        <sz val="10"/>
        <rFont val="宋体"/>
        <family val="0"/>
      </rPr>
      <t>国有控股公司股利、股息收入</t>
    </r>
  </si>
  <si>
    <r>
      <t xml:space="preserve">          </t>
    </r>
    <r>
      <rPr>
        <sz val="10"/>
        <rFont val="宋体"/>
        <family val="0"/>
      </rPr>
      <t>国有参股公司股利、股息收入</t>
    </r>
  </si>
  <si>
    <r>
      <t xml:space="preserve">          </t>
    </r>
    <r>
      <rPr>
        <sz val="10"/>
        <rFont val="宋体"/>
        <family val="0"/>
      </rPr>
      <t>其他国有资本经营预算企业股利、股息收入</t>
    </r>
  </si>
  <si>
    <t>三、产权转让收入</t>
  </si>
  <si>
    <r>
      <t xml:space="preserve">          </t>
    </r>
    <r>
      <rPr>
        <sz val="10"/>
        <rFont val="宋体"/>
        <family val="0"/>
      </rPr>
      <t>国有股权、股份转让收入</t>
    </r>
  </si>
  <si>
    <r>
      <t xml:space="preserve">          </t>
    </r>
    <r>
      <rPr>
        <sz val="10"/>
        <rFont val="宋体"/>
        <family val="0"/>
      </rPr>
      <t>国有独资企业产权转让收入</t>
    </r>
  </si>
  <si>
    <r>
      <t xml:space="preserve">          </t>
    </r>
    <r>
      <rPr>
        <sz val="10"/>
        <rFont val="宋体"/>
        <family val="0"/>
      </rPr>
      <t>其他国有资本经营预算企业产权转让收入</t>
    </r>
  </si>
  <si>
    <t>四、清算收入</t>
  </si>
  <si>
    <r>
      <t xml:space="preserve">         </t>
    </r>
    <r>
      <rPr>
        <sz val="10"/>
        <rFont val="宋体"/>
        <family val="0"/>
      </rPr>
      <t>国有股权、股份清算收入</t>
    </r>
  </si>
  <si>
    <r>
      <t xml:space="preserve">         </t>
    </r>
    <r>
      <rPr>
        <sz val="10"/>
        <rFont val="宋体"/>
        <family val="0"/>
      </rPr>
      <t>国有独资企业清算收入</t>
    </r>
  </si>
  <si>
    <r>
      <t xml:space="preserve">         </t>
    </r>
    <r>
      <rPr>
        <sz val="10"/>
        <rFont val="宋体"/>
        <family val="0"/>
      </rPr>
      <t>其他国有资本经营预算企业清算收入</t>
    </r>
  </si>
  <si>
    <t>五、国有资本经营预算转移支付收入</t>
  </si>
  <si>
    <t xml:space="preserve">    国有资本经营预算转移支付收入</t>
  </si>
  <si>
    <t>六、其他国有资本经营预算收入</t>
  </si>
  <si>
    <r>
      <rPr>
        <b/>
        <sz val="10"/>
        <rFont val="宋体"/>
        <family val="0"/>
      </rPr>
      <t>本年收入</t>
    </r>
    <r>
      <rPr>
        <b/>
        <sz val="10"/>
        <rFont val="宋体"/>
        <family val="0"/>
      </rPr>
      <t>合</t>
    </r>
    <r>
      <rPr>
        <b/>
        <sz val="10"/>
        <rFont val="宋体"/>
        <family val="0"/>
      </rPr>
      <t>计</t>
    </r>
  </si>
  <si>
    <t>2024年国有资本经营支出预算表</t>
  </si>
  <si>
    <t>合计</t>
  </si>
  <si>
    <t>资本性支出</t>
  </si>
  <si>
    <r>
      <t>费用性支出</t>
    </r>
    <r>
      <rPr>
        <sz val="11"/>
        <rFont val="Times New Roman"/>
        <family val="1"/>
      </rPr>
      <t xml:space="preserve"> </t>
    </r>
  </si>
  <si>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</si>
  <si>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</si>
  <si>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</si>
  <si>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</si>
  <si>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</si>
  <si>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</si>
  <si>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</si>
  <si>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</si>
  <si>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</si>
  <si>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</si>
  <si>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</si>
  <si>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</si>
  <si>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</si>
  <si>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</si>
  <si>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</si>
  <si>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</si>
  <si>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</si>
  <si>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</si>
  <si>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</si>
  <si>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</si>
  <si>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</si>
  <si>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</si>
  <si>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</si>
  <si>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</si>
  <si>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</si>
  <si>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</si>
  <si>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二、转移性支出</t>
  </si>
  <si>
    <t xml:space="preserve">     国有资本经营预算转移支付支出</t>
  </si>
  <si>
    <t xml:space="preserve">       国有资本经营预算转移支付支出</t>
  </si>
  <si>
    <t xml:space="preserve">     调出资金</t>
  </si>
  <si>
    <r>
      <t xml:space="preserve">      </t>
    </r>
    <r>
      <rPr>
        <sz val="11"/>
        <rFont val="宋体"/>
        <family val="0"/>
      </rPr>
      <t xml:space="preserve"> 国有资本经营预算调出资金</t>
    </r>
  </si>
  <si>
    <t>本年支出合计</t>
  </si>
  <si>
    <t>2024年一般公共预算本级支出表</t>
  </si>
  <si>
    <t>金额</t>
  </si>
  <si>
    <t>201</t>
  </si>
  <si>
    <t xml:space="preserve">  20101</t>
  </si>
  <si>
    <t xml:space="preserve">  人大事务</t>
  </si>
  <si>
    <t xml:space="preserve">    2010101</t>
  </si>
  <si>
    <t xml:space="preserve">    行政运行</t>
  </si>
  <si>
    <t xml:space="preserve">    2010102</t>
  </si>
  <si>
    <t xml:space="preserve">    一般行政管理事务</t>
  </si>
  <si>
    <t xml:space="preserve">    2010199</t>
  </si>
  <si>
    <t xml:space="preserve">    其他人大事务支出</t>
  </si>
  <si>
    <t xml:space="preserve">  20102</t>
  </si>
  <si>
    <t xml:space="preserve">  政协事务</t>
  </si>
  <si>
    <t xml:space="preserve">    2010201</t>
  </si>
  <si>
    <t xml:space="preserve">    2010202</t>
  </si>
  <si>
    <t xml:space="preserve">    2010299</t>
  </si>
  <si>
    <t xml:space="preserve">    其他政协事务支出</t>
  </si>
  <si>
    <t xml:space="preserve">  20103</t>
  </si>
  <si>
    <t xml:space="preserve">  政府办公厅(室)及相关机构事务</t>
  </si>
  <si>
    <t xml:space="preserve">    2010301</t>
  </si>
  <si>
    <t xml:space="preserve">    2010302</t>
  </si>
  <si>
    <t xml:space="preserve">    2010350</t>
  </si>
  <si>
    <t xml:space="preserve">    事业运行</t>
  </si>
  <si>
    <t xml:space="preserve">    2010399</t>
  </si>
  <si>
    <t xml:space="preserve">    其他政府办公厅(室)及相关机构事务支出</t>
  </si>
  <si>
    <t xml:space="preserve">  20104</t>
  </si>
  <si>
    <t xml:space="preserve">  发展与改革事务</t>
  </si>
  <si>
    <t xml:space="preserve">    2010401</t>
  </si>
  <si>
    <t xml:space="preserve">    2010402</t>
  </si>
  <si>
    <t xml:space="preserve">    2010450</t>
  </si>
  <si>
    <t xml:space="preserve">    2010499</t>
  </si>
  <si>
    <t xml:space="preserve">    其他发展与改革事务支出</t>
  </si>
  <si>
    <t xml:space="preserve">  20105</t>
  </si>
  <si>
    <t xml:space="preserve">  统计信息事务</t>
  </si>
  <si>
    <t xml:space="preserve">    2010501</t>
  </si>
  <si>
    <t xml:space="preserve">    2010502</t>
  </si>
  <si>
    <t xml:space="preserve">    2010599</t>
  </si>
  <si>
    <t xml:space="preserve">    其他统计信息事务支出</t>
  </si>
  <si>
    <t xml:space="preserve">  20106</t>
  </si>
  <si>
    <t xml:space="preserve">  财政事务</t>
  </si>
  <si>
    <t xml:space="preserve">    2010601</t>
  </si>
  <si>
    <t xml:space="preserve">    2010602</t>
  </si>
  <si>
    <t xml:space="preserve">    2010650</t>
  </si>
  <si>
    <t xml:space="preserve">    2010699</t>
  </si>
  <si>
    <t xml:space="preserve">    其他财政事务支出</t>
  </si>
  <si>
    <t xml:space="preserve">  20107</t>
  </si>
  <si>
    <t xml:space="preserve">  税收事务</t>
  </si>
  <si>
    <t xml:space="preserve">    2010702</t>
  </si>
  <si>
    <t xml:space="preserve">  20108</t>
  </si>
  <si>
    <t xml:space="preserve">  审计事务</t>
  </si>
  <si>
    <t xml:space="preserve">    2010801</t>
  </si>
  <si>
    <t xml:space="preserve">    2010802</t>
  </si>
  <si>
    <t xml:space="preserve">    2010899</t>
  </si>
  <si>
    <t xml:space="preserve">    其他审计事务支出</t>
  </si>
  <si>
    <t xml:space="preserve">  20111</t>
  </si>
  <si>
    <t xml:space="preserve">  纪检监察事务</t>
  </si>
  <si>
    <t xml:space="preserve">    2011101</t>
  </si>
  <si>
    <t xml:space="preserve">    2011102</t>
  </si>
  <si>
    <t xml:space="preserve">    2011199</t>
  </si>
  <si>
    <t xml:space="preserve">    其他纪检监察事务支出</t>
  </si>
  <si>
    <t xml:space="preserve">  20113</t>
  </si>
  <si>
    <t xml:space="preserve">  商贸事务</t>
  </si>
  <si>
    <t xml:space="preserve">    2011308</t>
  </si>
  <si>
    <t xml:space="preserve">    招商引资</t>
  </si>
  <si>
    <t xml:space="preserve">  20123</t>
  </si>
  <si>
    <t xml:space="preserve">  民族事务</t>
  </si>
  <si>
    <t xml:space="preserve">    2012350</t>
  </si>
  <si>
    <t xml:space="preserve">    2012399</t>
  </si>
  <si>
    <t xml:space="preserve">    其他民族事务支出</t>
  </si>
  <si>
    <t xml:space="preserve">  20126</t>
  </si>
  <si>
    <t xml:space="preserve">  档案事务</t>
  </si>
  <si>
    <t xml:space="preserve">    2012699</t>
  </si>
  <si>
    <t xml:space="preserve">    其他档案事务支出</t>
  </si>
  <si>
    <t xml:space="preserve">  20128</t>
  </si>
  <si>
    <t xml:space="preserve">  民主党派及工商联事务</t>
  </si>
  <si>
    <t xml:space="preserve">    2012801</t>
  </si>
  <si>
    <t xml:space="preserve">    2012802</t>
  </si>
  <si>
    <t xml:space="preserve">    2012899</t>
  </si>
  <si>
    <t xml:space="preserve">    其他民主党派及工商联事务支出</t>
  </si>
  <si>
    <t xml:space="preserve">  20129</t>
  </si>
  <si>
    <t xml:space="preserve">  群众团体事务</t>
  </si>
  <si>
    <t xml:space="preserve">    2012901</t>
  </si>
  <si>
    <t xml:space="preserve">    2012902</t>
  </si>
  <si>
    <t xml:space="preserve">    2012906</t>
  </si>
  <si>
    <t xml:space="preserve">    工会事务</t>
  </si>
  <si>
    <t xml:space="preserve">    2012950</t>
  </si>
  <si>
    <t xml:space="preserve">    2012999</t>
  </si>
  <si>
    <t xml:space="preserve">    其他群众团体事务支出</t>
  </si>
  <si>
    <t xml:space="preserve">  20131</t>
  </si>
  <si>
    <t xml:space="preserve">  党委办公厅(室)及相关机构事务</t>
  </si>
  <si>
    <t xml:space="preserve">    2013101</t>
  </si>
  <si>
    <t xml:space="preserve">    2013102</t>
  </si>
  <si>
    <t xml:space="preserve">    2013150</t>
  </si>
  <si>
    <t xml:space="preserve">    2013199</t>
  </si>
  <si>
    <t xml:space="preserve">    其他党委办公厅(室)及相关机构事务支出</t>
  </si>
  <si>
    <t xml:space="preserve">  20132</t>
  </si>
  <si>
    <t xml:space="preserve">  组织事务</t>
  </si>
  <si>
    <t xml:space="preserve">    2013201</t>
  </si>
  <si>
    <t xml:space="preserve">    2013202</t>
  </si>
  <si>
    <t xml:space="preserve">    2013299</t>
  </si>
  <si>
    <t xml:space="preserve">    其他组织事务支出</t>
  </si>
  <si>
    <t xml:space="preserve">  20133</t>
  </si>
  <si>
    <t xml:space="preserve">  宣传事务</t>
  </si>
  <si>
    <t xml:space="preserve">    2013301</t>
  </si>
  <si>
    <t xml:space="preserve">    2013302</t>
  </si>
  <si>
    <t xml:space="preserve">    2013350</t>
  </si>
  <si>
    <t xml:space="preserve">    2013399</t>
  </si>
  <si>
    <t xml:space="preserve">    其他宣传事务支出</t>
  </si>
  <si>
    <t xml:space="preserve">  20134</t>
  </si>
  <si>
    <t xml:space="preserve">  统战事务</t>
  </si>
  <si>
    <t xml:space="preserve">    2013401</t>
  </si>
  <si>
    <t xml:space="preserve">    2013402</t>
  </si>
  <si>
    <t xml:space="preserve">    2013499</t>
  </si>
  <si>
    <t xml:space="preserve">    其他统战事务支出</t>
  </si>
  <si>
    <t xml:space="preserve">  20137</t>
  </si>
  <si>
    <t xml:space="preserve">  网信事务</t>
  </si>
  <si>
    <t xml:space="preserve">    2013750</t>
  </si>
  <si>
    <t xml:space="preserve">    2013799</t>
  </si>
  <si>
    <t xml:space="preserve">    其他网信事务支出</t>
  </si>
  <si>
    <t xml:space="preserve">  20138</t>
  </si>
  <si>
    <t xml:space="preserve">  市场监督管理事务</t>
  </si>
  <si>
    <t xml:space="preserve">    2013801</t>
  </si>
  <si>
    <t xml:space="preserve">    2013802</t>
  </si>
  <si>
    <t xml:space="preserve">    2013850</t>
  </si>
  <si>
    <t xml:space="preserve">    2013899</t>
  </si>
  <si>
    <t xml:space="preserve">    其他市场监督管理事务</t>
  </si>
  <si>
    <t xml:space="preserve">  20140</t>
  </si>
  <si>
    <t xml:space="preserve">  信访事务</t>
  </si>
  <si>
    <t xml:space="preserve">    2014004</t>
  </si>
  <si>
    <t xml:space="preserve">    信访业务</t>
  </si>
  <si>
    <t xml:space="preserve">    2014099</t>
  </si>
  <si>
    <t xml:space="preserve">    其他信访事务支出</t>
  </si>
  <si>
    <t>203</t>
  </si>
  <si>
    <t xml:space="preserve">  20306</t>
  </si>
  <si>
    <t xml:space="preserve">  国防动员</t>
  </si>
  <si>
    <t xml:space="preserve">    2030607</t>
  </si>
  <si>
    <t xml:space="preserve">    民兵</t>
  </si>
  <si>
    <t xml:space="preserve">    2030699</t>
  </si>
  <si>
    <t xml:space="preserve">    其他国防动员支出</t>
  </si>
  <si>
    <t>204</t>
  </si>
  <si>
    <t xml:space="preserve">  20402</t>
  </si>
  <si>
    <t xml:space="preserve">  公安</t>
  </si>
  <si>
    <t xml:space="preserve">    2040201</t>
  </si>
  <si>
    <t xml:space="preserve">    2040202</t>
  </si>
  <si>
    <t xml:space="preserve">    2040299</t>
  </si>
  <si>
    <t xml:space="preserve">    其他公安支出</t>
  </si>
  <si>
    <t xml:space="preserve">  20404</t>
  </si>
  <si>
    <t xml:space="preserve">  检察</t>
  </si>
  <si>
    <t xml:space="preserve">    2040401</t>
  </si>
  <si>
    <t xml:space="preserve">    2040499</t>
  </si>
  <si>
    <t xml:space="preserve">    其他检察支出</t>
  </si>
  <si>
    <t xml:space="preserve">  20405</t>
  </si>
  <si>
    <t xml:space="preserve">  法院</t>
  </si>
  <si>
    <t xml:space="preserve">    2040501</t>
  </si>
  <si>
    <t xml:space="preserve">    2040502</t>
  </si>
  <si>
    <t xml:space="preserve">    2040599</t>
  </si>
  <si>
    <t xml:space="preserve">    其他法院支出</t>
  </si>
  <si>
    <t xml:space="preserve">  20406</t>
  </si>
  <si>
    <t xml:space="preserve">  司法</t>
  </si>
  <si>
    <t xml:space="preserve">    2040601</t>
  </si>
  <si>
    <t xml:space="preserve">    2040602</t>
  </si>
  <si>
    <t xml:space="preserve">    2040699</t>
  </si>
  <si>
    <t xml:space="preserve">    其他司法支出</t>
  </si>
  <si>
    <t>205</t>
  </si>
  <si>
    <t xml:space="preserve">  20501</t>
  </si>
  <si>
    <t xml:space="preserve">  教育管理事务</t>
  </si>
  <si>
    <t xml:space="preserve">    2050101</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</si>
  <si>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</si>
  <si>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</si>
  <si>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</si>
  <si>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</si>
  <si>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</si>
  <si>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</si>
  <si>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</si>
  <si>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</si>
  <si>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</si>
  <si>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</si>
  <si>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</si>
  <si>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</si>
  <si>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</si>
  <si>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</si>
  <si>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t>
  </si>
  <si>
    <t xml:space="preserve">  职业教育</t>
  </si>
  <si>
    <t xml:space="preserve">    2050302</t>
  </si>
  <si>
    <t xml:space="preserve">    中等职业教育</t>
  </si>
  <si>
    <t xml:space="preserve">  20507</t>
  </si>
  <si>
    <t xml:space="preserve">  特殊教育</t>
  </si>
  <si>
    <t xml:space="preserve">    2050701</t>
  </si>
  <si>
    <t xml:space="preserve">    特殊学校教育</t>
  </si>
  <si>
    <t xml:space="preserve">  20508</t>
  </si>
  <si>
    <t xml:space="preserve">  进修及培训</t>
  </si>
  <si>
    <t xml:space="preserve">    2050802</t>
  </si>
  <si>
    <t xml:space="preserve">    干部教育</t>
  </si>
  <si>
    <t xml:space="preserve">  20509</t>
  </si>
  <si>
    <t xml:space="preserve">  教育费附加安排的支出</t>
  </si>
  <si>
    <t xml:space="preserve">    2050999</t>
  </si>
  <si>
    <t xml:space="preserve">    其他教育费附加安排的支出</t>
  </si>
  <si>
    <t xml:space="preserve">  20599</t>
  </si>
  <si>
    <t xml:space="preserve">  其他教育支出</t>
  </si>
  <si>
    <t xml:space="preserve">    2059999</t>
  </si>
  <si>
    <t xml:space="preserve">    其他教育支出</t>
  </si>
  <si>
    <t>206</t>
  </si>
  <si>
    <t xml:space="preserve">  20601</t>
  </si>
  <si>
    <t xml:space="preserve">  科学技术管理事务</t>
  </si>
  <si>
    <t xml:space="preserve">    2060101</t>
  </si>
  <si>
    <t xml:space="preserve">    2060199</t>
  </si>
  <si>
    <t xml:space="preserve">    其他科学技术管理事务支出</t>
  </si>
  <si>
    <t>207</t>
  </si>
  <si>
    <t xml:space="preserve">  20701</t>
  </si>
  <si>
    <t xml:space="preserve">  文化和旅游</t>
  </si>
  <si>
    <t xml:space="preserve">    2070101</t>
  </si>
  <si>
    <t xml:space="preserve">    2070114</t>
  </si>
  <si>
    <t xml:space="preserve">    文化和旅游管理事务</t>
  </si>
  <si>
    <t xml:space="preserve">    2070199</t>
  </si>
  <si>
    <t xml:space="preserve">    其他文化和旅游支出</t>
  </si>
  <si>
    <t xml:space="preserve">  20702</t>
  </si>
  <si>
    <t xml:space="preserve">  文物</t>
  </si>
  <si>
    <t xml:space="preserve">    2070204</t>
  </si>
  <si>
    <t xml:space="preserve">    文物保护</t>
  </si>
  <si>
    <t xml:space="preserve">  20799</t>
  </si>
  <si>
    <t xml:space="preserve">  其他文化旅游体育与传媒支出</t>
  </si>
  <si>
    <t xml:space="preserve">    2079999</t>
  </si>
  <si>
    <t xml:space="preserve">    其他文化旅游体育与传媒支出</t>
  </si>
  <si>
    <t>208</t>
  </si>
  <si>
    <t xml:space="preserve">  20801</t>
  </si>
  <si>
    <t xml:space="preserve">  人力资源和社会保障管理事务</t>
  </si>
  <si>
    <t xml:space="preserve">    2080101</t>
  </si>
  <si>
    <t xml:space="preserve">    2080199</t>
  </si>
  <si>
    <t xml:space="preserve">    其他人力资源和社会保障管理事务支出</t>
  </si>
  <si>
    <t xml:space="preserve">  20802</t>
  </si>
  <si>
    <t xml:space="preserve">  民政管理事务</t>
  </si>
  <si>
    <t xml:space="preserve">    2080201</t>
  </si>
  <si>
    <t xml:space="preserve">    2080208</t>
  </si>
  <si>
    <t xml:space="preserve">    基层政权建设和社区治理</t>
  </si>
  <si>
    <t xml:space="preserve">    2080299</t>
  </si>
  <si>
    <t xml:space="preserve">    其他民政管理事务支出</t>
  </si>
  <si>
    <t xml:space="preserve">  20805</t>
  </si>
  <si>
    <t xml:space="preserve">  行政事业单位养老支出</t>
  </si>
  <si>
    <t xml:space="preserve">    2080501</t>
  </si>
  <si>
    <t xml:space="preserve">    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</si>
  <si>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</si>
  <si>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</si>
  <si>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</si>
  <si>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</si>
  <si>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</si>
  <si>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</si>
  <si>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2080507</t>
  </si>
  <si>
    <t xml:space="preserve">    对机关事业单位基本养老保险基金的补助</t>
  </si>
  <si>
    <t xml:space="preserve">  20808</t>
  </si>
  <si>
    <t xml:space="preserve">  抚恤</t>
  </si>
  <si>
    <t xml:space="preserve">    2080802</t>
  </si>
  <si>
    <t xml:space="preserve">    伤残抚恤</t>
  </si>
  <si>
    <t xml:space="preserve">    2080803</t>
  </si>
  <si>
    <t xml:space="preserve">    在乡复员、退伍军人生活补助</t>
  </si>
  <si>
    <t xml:space="preserve">    2080805</t>
  </si>
  <si>
    <t xml:space="preserve">    义务兵优待</t>
  </si>
  <si>
    <t xml:space="preserve">    2080808</t>
  </si>
  <si>
    <t xml:space="preserve">    褒扬纪念</t>
  </si>
  <si>
    <t xml:space="preserve">    2080899</t>
  </si>
  <si>
    <t xml:space="preserve">    其他优抚支出</t>
  </si>
  <si>
    <t xml:space="preserve">  20809</t>
  </si>
  <si>
    <t xml:space="preserve">  退役安置</t>
  </si>
  <si>
    <t xml:space="preserve">    2080901</t>
  </si>
  <si>
    <t xml:space="preserve">    退役士兵安置</t>
  </si>
  <si>
    <t xml:space="preserve">    2080905</t>
  </si>
  <si>
    <t xml:space="preserve">    军队转业干部安置</t>
  </si>
  <si>
    <t xml:space="preserve">    2080999</t>
  </si>
  <si>
    <t xml:space="preserve">    其他退役安置支出</t>
  </si>
  <si>
    <t xml:space="preserve">  20810</t>
  </si>
  <si>
    <t xml:space="preserve">  社会福利</t>
  </si>
  <si>
    <t xml:space="preserve">    2081001</t>
  </si>
  <si>
    <t xml:space="preserve">    儿童福利</t>
  </si>
  <si>
    <t xml:space="preserve">    2081002</t>
  </si>
  <si>
    <t xml:space="preserve">    老年福利</t>
  </si>
  <si>
    <t xml:space="preserve">    2081004</t>
  </si>
  <si>
    <t xml:space="preserve">    殡葬</t>
  </si>
  <si>
    <t xml:space="preserve">  20811</t>
  </si>
  <si>
    <t xml:space="preserve">  残疾人事业</t>
  </si>
  <si>
    <t xml:space="preserve">    2081101</t>
  </si>
  <si>
    <t xml:space="preserve">    2081107</t>
  </si>
  <si>
    <t xml:space="preserve">    残疾人生活和护理补贴</t>
  </si>
  <si>
    <t xml:space="preserve">    2081199</t>
  </si>
  <si>
    <t xml:space="preserve">    其他残疾人事业支出</t>
  </si>
  <si>
    <t xml:space="preserve">  20819</t>
  </si>
  <si>
    <t xml:space="preserve">  最低生活保障</t>
  </si>
  <si>
    <t xml:space="preserve">    2081901</t>
  </si>
  <si>
    <t xml:space="preserve">    城市最低生活保障金支出</t>
  </si>
  <si>
    <t xml:space="preserve">    2081902</t>
  </si>
  <si>
    <t xml:space="preserve">    农村最低生活保障金支出</t>
  </si>
  <si>
    <t xml:space="preserve">  20820</t>
  </si>
  <si>
    <t xml:space="preserve">  临时救助</t>
  </si>
  <si>
    <t xml:space="preserve">    2082001</t>
  </si>
  <si>
    <t xml:space="preserve">    临时救助支出</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</si>
  <si>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</si>
  <si>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</si>
  <si>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</si>
  <si>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</si>
  <si>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</si>
  <si>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</si>
  <si>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t xml:space="preserve">  20825</t>
  </si>
  <si>
    <t xml:space="preserve">  其他生活救助</t>
  </si>
  <si>
    <t xml:space="preserve">    2082501</t>
  </si>
  <si>
    <t xml:space="preserve">    其他城市生活救助</t>
  </si>
  <si>
    <t xml:space="preserve">  20826</t>
  </si>
  <si>
    <t xml:space="preserve">  财政对基本养老保险基金的补助</t>
  </si>
  <si>
    <t xml:space="preserve">    2082602</t>
  </si>
  <si>
    <t xml:space="preserve">    财政对城乡居民基本养老保险基金的补助</t>
  </si>
  <si>
    <t xml:space="preserve">  20827</t>
  </si>
  <si>
    <t xml:space="preserve">  财政对其他社会保险基金的补助</t>
  </si>
  <si>
    <t xml:space="preserve">    2082701</t>
  </si>
  <si>
    <t xml:space="preserve">    财政对失业保险基金的补助</t>
  </si>
  <si>
    <t xml:space="preserve">  20828</t>
  </si>
  <si>
    <t xml:space="preserve">  退役军人管理事务</t>
  </si>
  <si>
    <t xml:space="preserve">    2082801</t>
  </si>
  <si>
    <t xml:space="preserve">    2082804</t>
  </si>
  <si>
    <t xml:space="preserve">    拥军优属</t>
  </si>
  <si>
    <t xml:space="preserve">    2082850</t>
  </si>
  <si>
    <t xml:space="preserve">    2082899</t>
  </si>
  <si>
    <t xml:space="preserve">    其他退役军人事务管理支出</t>
  </si>
  <si>
    <t xml:space="preserve">  20830</t>
  </si>
  <si>
    <t xml:space="preserve">  财政代缴社会保险费支出</t>
  </si>
  <si>
    <t xml:space="preserve">    2083099</t>
  </si>
  <si>
    <t xml:space="preserve">    财政代缴其他社会保险费支出</t>
  </si>
  <si>
    <t xml:space="preserve">  20899</t>
  </si>
  <si>
    <t xml:space="preserve">  其他社会保障和就业支出</t>
  </si>
  <si>
    <t xml:space="preserve">    2089999</t>
  </si>
  <si>
    <t xml:space="preserve">    其他社会保障和就业支出</t>
  </si>
  <si>
    <t>210</t>
  </si>
  <si>
    <t xml:space="preserve">  21001</t>
  </si>
  <si>
    <t xml:space="preserve">  卫生健康管理事务</t>
  </si>
  <si>
    <t xml:space="preserve">    2100101</t>
  </si>
  <si>
    <t xml:space="preserve">    2100199</t>
  </si>
  <si>
    <t xml:space="preserve">    其他卫生健康管理事务支出</t>
  </si>
  <si>
    <t xml:space="preserve">  21002</t>
  </si>
  <si>
    <t xml:space="preserve">  公立医院</t>
  </si>
  <si>
    <t xml:space="preserve">    2100201</t>
  </si>
  <si>
    <t xml:space="preserve">    综合医院</t>
  </si>
  <si>
    <t xml:space="preserve">    2100202</t>
  </si>
  <si>
    <t xml:space="preserve">    中医(民族)医院</t>
  </si>
  <si>
    <t xml:space="preserve">    2100205</t>
  </si>
  <si>
    <t xml:space="preserve">    精神病医院</t>
  </si>
  <si>
    <t xml:space="preserve">  21003</t>
  </si>
  <si>
    <t xml:space="preserve">  基层医疗卫生机构</t>
  </si>
  <si>
    <t xml:space="preserve">    2100302</t>
  </si>
  <si>
    <t xml:space="preserve">    乡镇卫生院</t>
  </si>
  <si>
    <t xml:space="preserve">    2100399</t>
  </si>
  <si>
    <t xml:space="preserve">    其他基层医疗卫生机构支出</t>
  </si>
  <si>
    <t xml:space="preserve">  21004</t>
  </si>
  <si>
    <t xml:space="preserve">  公共卫生</t>
  </si>
  <si>
    <t xml:space="preserve">    2100401</t>
  </si>
  <si>
    <t xml:space="preserve">    疾病预防控制机构</t>
  </si>
  <si>
    <t xml:space="preserve">    2100402</t>
  </si>
  <si>
    <t xml:space="preserve">    卫生监督机构</t>
  </si>
  <si>
    <t xml:space="preserve">    2100403</t>
  </si>
  <si>
    <t xml:space="preserve">    妇幼保健机构</t>
  </si>
  <si>
    <t xml:space="preserve">    2100408</t>
  </si>
  <si>
    <t xml:space="preserve">    基本公共卫生服务</t>
  </si>
  <si>
    <t xml:space="preserve">  21007</t>
  </si>
  <si>
    <t xml:space="preserve">  计划生育事务</t>
  </si>
  <si>
    <t xml:space="preserve">    2100717</t>
  </si>
  <si>
    <t xml:space="preserve">    计划生育服务</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</si>
  <si>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</si>
  <si>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</si>
  <si>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</si>
  <si>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</si>
  <si>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</si>
  <si>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</si>
  <si>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</si>
  <si>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</si>
  <si>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 xml:space="preserve">  21012</t>
  </si>
  <si>
    <t xml:space="preserve">  财政对基本医疗保险基金的补助</t>
  </si>
  <si>
    <t xml:space="preserve">    2101202</t>
  </si>
  <si>
    <t xml:space="preserve">    财政对城乡居民基本医疗保险基金的补助</t>
  </si>
  <si>
    <t xml:space="preserve">  21013</t>
  </si>
  <si>
    <t xml:space="preserve">  医疗救助</t>
  </si>
  <si>
    <t xml:space="preserve">    2101301</t>
  </si>
  <si>
    <t xml:space="preserve">    城乡医疗救助</t>
  </si>
  <si>
    <t xml:space="preserve">  21014</t>
  </si>
  <si>
    <t xml:space="preserve">  优抚对象医疗</t>
  </si>
  <si>
    <t xml:space="preserve">    2101401</t>
  </si>
  <si>
    <t xml:space="preserve">    优抚对象医疗补助</t>
  </si>
  <si>
    <t xml:space="preserve">  21015</t>
  </si>
  <si>
    <t xml:space="preserve">  医疗保障管理事务</t>
  </si>
  <si>
    <t xml:space="preserve">    2101501</t>
  </si>
  <si>
    <t xml:space="preserve">  21099</t>
  </si>
  <si>
    <t xml:space="preserve">  其他卫生健康支出</t>
  </si>
  <si>
    <t xml:space="preserve">    2109999</t>
  </si>
  <si>
    <t xml:space="preserve">    其他卫生健康支出</t>
  </si>
  <si>
    <t>211</t>
  </si>
  <si>
    <t xml:space="preserve">  21101</t>
  </si>
  <si>
    <t xml:space="preserve">  环境保护管理事务</t>
  </si>
  <si>
    <t xml:space="preserve">    2110199</t>
  </si>
  <si>
    <t xml:space="preserve">    其他环境保护管理事务支出</t>
  </si>
  <si>
    <t xml:space="preserve">  21103</t>
  </si>
  <si>
    <t xml:space="preserve">  污染防治</t>
  </si>
  <si>
    <t xml:space="preserve">    2110302</t>
  </si>
  <si>
    <t xml:space="preserve">    水体</t>
  </si>
  <si>
    <t xml:space="preserve">  21199</t>
  </si>
  <si>
    <t xml:space="preserve">  其他节能环保支出</t>
  </si>
  <si>
    <t xml:space="preserve">    2119999</t>
  </si>
  <si>
    <t xml:space="preserve">    其他节能环保支出</t>
  </si>
  <si>
    <t>212</t>
  </si>
  <si>
    <t xml:space="preserve">  21201</t>
  </si>
  <si>
    <t xml:space="preserve">  城乡社区管理事务</t>
  </si>
  <si>
    <t xml:space="preserve">    2120101</t>
  </si>
  <si>
    <t xml:space="preserve">    2120102</t>
  </si>
  <si>
    <t xml:space="preserve">    2120104</t>
  </si>
  <si>
    <t xml:space="preserve">    城管执法</t>
  </si>
  <si>
    <t xml:space="preserve">    2120199</t>
  </si>
  <si>
    <t xml:space="preserve">    其他城乡社区管理事务支出</t>
  </si>
  <si>
    <t xml:space="preserve">  21202</t>
  </si>
  <si>
    <t xml:space="preserve">  城乡社区规划与管理</t>
  </si>
  <si>
    <t xml:space="preserve">    2120201</t>
  </si>
  <si>
    <t xml:space="preserve">    城乡社区规划与管理</t>
  </si>
  <si>
    <t xml:space="preserve">  21203</t>
  </si>
  <si>
    <t xml:space="preserve">  城乡社区公共设施</t>
  </si>
  <si>
    <t xml:space="preserve">    2120303</t>
  </si>
  <si>
    <t xml:space="preserve">    小城镇基础设施建设</t>
  </si>
  <si>
    <t xml:space="preserve">    2120399</t>
  </si>
  <si>
    <t xml:space="preserve">    其他城乡社区公共设施支出</t>
  </si>
  <si>
    <t xml:space="preserve">  21205</t>
  </si>
  <si>
    <t xml:space="preserve">  城乡社区环境卫生</t>
  </si>
  <si>
    <t xml:space="preserve">    2120501</t>
  </si>
  <si>
    <t xml:space="preserve">    城乡社区环境卫生</t>
  </si>
  <si>
    <t xml:space="preserve">  21299</t>
  </si>
  <si>
    <t xml:space="preserve">  其他城乡社区支出</t>
  </si>
  <si>
    <t xml:space="preserve">    2129999</t>
  </si>
  <si>
    <t xml:space="preserve">    其他城乡社区支出</t>
  </si>
  <si>
    <t>213</t>
  </si>
  <si>
    <t xml:space="preserve">  21301</t>
  </si>
  <si>
    <t xml:space="preserve">  农业农村</t>
  </si>
  <si>
    <t xml:space="preserve">    2130101</t>
  </si>
  <si>
    <t xml:space="preserve">    2130104</t>
  </si>
  <si>
    <t xml:space="preserve">    2130108</t>
  </si>
  <si>
    <t xml:space="preserve">    病虫害控制</t>
  </si>
  <si>
    <t xml:space="preserve">    2130109</t>
  </si>
  <si>
    <t xml:space="preserve">    农产品质量安全</t>
  </si>
  <si>
    <t xml:space="preserve">    2130119</t>
  </si>
  <si>
    <t xml:space="preserve">    防灾救灾</t>
  </si>
  <si>
    <t xml:space="preserve">    2130122</t>
  </si>
  <si>
    <t xml:space="preserve">    农业生产发展</t>
  </si>
  <si>
    <t xml:space="preserve">    2130135</t>
  </si>
  <si>
    <t xml:space="preserve">    农业生态资源保护</t>
  </si>
  <si>
    <t xml:space="preserve">    2130142</t>
  </si>
  <si>
    <t xml:space="preserve">    乡村道路建设</t>
  </si>
  <si>
    <t xml:space="preserve">    2130199</t>
  </si>
  <si>
    <t xml:space="preserve">    其他农业农村支出</t>
  </si>
  <si>
    <t xml:space="preserve">  21302</t>
  </si>
  <si>
    <t xml:space="preserve">  林业和草原</t>
  </si>
  <si>
    <t xml:space="preserve">    2130299</t>
  </si>
  <si>
    <t xml:space="preserve">    其他林业和草原支出</t>
  </si>
  <si>
    <t xml:space="preserve">  21303</t>
  </si>
  <si>
    <t xml:space="preserve">  水利</t>
  </si>
  <si>
    <t xml:space="preserve">    2130314</t>
  </si>
  <si>
    <t xml:space="preserve">    防汛</t>
  </si>
  <si>
    <t xml:space="preserve">    2130399</t>
  </si>
  <si>
    <t xml:space="preserve">    其他水利支出</t>
  </si>
  <si>
    <t xml:space="preserve">  21305</t>
  </si>
  <si>
    <t xml:space="preserve">  巩固脱贫攻坚成果衔接乡村振兴</t>
  </si>
  <si>
    <t xml:space="preserve">    2130505</t>
  </si>
  <si>
    <t xml:space="preserve">    生产发展</t>
  </si>
  <si>
    <t xml:space="preserve">  21307</t>
  </si>
  <si>
    <t xml:space="preserve">  农村综合改革</t>
  </si>
  <si>
    <t xml:space="preserve">    2130701</t>
  </si>
  <si>
    <t xml:space="preserve">    对村级公益事业建设的补助</t>
  </si>
  <si>
    <t xml:space="preserve">    2130705</t>
  </si>
  <si>
    <t xml:space="preserve">    对村民委员会和村党支部的补助</t>
  </si>
  <si>
    <t xml:space="preserve">    2130706</t>
  </si>
  <si>
    <t xml:space="preserve">    对村集体经济组织的补助</t>
  </si>
  <si>
    <t xml:space="preserve">    2130707</t>
  </si>
  <si>
    <t xml:space="preserve">    农村综合改革示范试点补助</t>
  </si>
  <si>
    <t xml:space="preserve">  21399</t>
  </si>
  <si>
    <t xml:space="preserve">  其他农林水支出</t>
  </si>
  <si>
    <t xml:space="preserve">    2139999</t>
  </si>
  <si>
    <t xml:space="preserve">    其他农林水支出</t>
  </si>
  <si>
    <t>214</t>
  </si>
  <si>
    <t xml:space="preserve">  21401</t>
  </si>
  <si>
    <t xml:space="preserve">  公路水路运输</t>
  </si>
  <si>
    <t xml:space="preserve">    2140101</t>
  </si>
  <si>
    <t xml:space="preserve">    2140112</t>
  </si>
  <si>
    <t xml:space="preserve">    公路运输管理</t>
  </si>
  <si>
    <t xml:space="preserve">  21499</t>
  </si>
  <si>
    <t xml:space="preserve">  其他交通运输支出</t>
  </si>
  <si>
    <t xml:space="preserve">    2149999</t>
  </si>
  <si>
    <t xml:space="preserve">    其他交通运输支出</t>
  </si>
  <si>
    <t>215</t>
  </si>
  <si>
    <t xml:space="preserve">  21501</t>
  </si>
  <si>
    <t xml:space="preserve">  资源勘探开发</t>
  </si>
  <si>
    <t xml:space="preserve">    2150199</t>
  </si>
  <si>
    <t xml:space="preserve">    其他资源勘探业支出</t>
  </si>
  <si>
    <t xml:space="preserve">  21505</t>
  </si>
  <si>
    <t xml:space="preserve">  工业和信息产业监管</t>
  </si>
  <si>
    <t xml:space="preserve">    2150501</t>
  </si>
  <si>
    <t xml:space="preserve">    2150502</t>
  </si>
  <si>
    <t xml:space="preserve">    2150599</t>
  </si>
  <si>
    <t xml:space="preserve">    其他工业和信息产业监管支出</t>
  </si>
  <si>
    <t xml:space="preserve">  21508</t>
  </si>
  <si>
    <t xml:space="preserve">  支持中小企业发展和管理支出</t>
  </si>
  <si>
    <t xml:space="preserve">    2150899</t>
  </si>
  <si>
    <t xml:space="preserve">    其他支持中小企业发展和管理支出</t>
  </si>
  <si>
    <t>216</t>
  </si>
  <si>
    <t xml:space="preserve">  21602</t>
  </si>
  <si>
    <t xml:space="preserve">  商业流通事务</t>
  </si>
  <si>
    <t xml:space="preserve">    2160201</t>
  </si>
  <si>
    <t xml:space="preserve">    2160299</t>
  </si>
  <si>
    <t xml:space="preserve">    其他商业流通事务支出</t>
  </si>
  <si>
    <t>220</t>
  </si>
  <si>
    <t xml:space="preserve">  22001</t>
  </si>
  <si>
    <t xml:space="preserve">  自然资源事务</t>
  </si>
  <si>
    <t xml:space="preserve">    2200101</t>
  </si>
  <si>
    <t xml:space="preserve">    2200150</t>
  </si>
  <si>
    <t xml:space="preserve">    2200199</t>
  </si>
  <si>
    <t xml:space="preserve">    其他自然资源事务支出</t>
  </si>
  <si>
    <t xml:space="preserve">  22005</t>
  </si>
  <si>
    <t xml:space="preserve">  气象事务</t>
  </si>
  <si>
    <t xml:space="preserve">    2200504</t>
  </si>
  <si>
    <t xml:space="preserve">    气象事业机构</t>
  </si>
  <si>
    <t>221</t>
  </si>
  <si>
    <t xml:space="preserve">  22101</t>
  </si>
  <si>
    <t xml:space="preserve">  保障性安居工程支出</t>
  </si>
  <si>
    <t xml:space="preserve">    2210101</t>
  </si>
  <si>
    <t xml:space="preserve">    廉租住房</t>
  </si>
  <si>
    <t xml:space="preserve">  22102</t>
  </si>
  <si>
    <t xml:space="preserve">  住房改革支出</t>
  </si>
  <si>
    <t xml:space="preserve">    2210201</t>
  </si>
  <si>
    <t xml:space="preserve">    住房公积金</t>
  </si>
  <si>
    <t>224</t>
  </si>
  <si>
    <t xml:space="preserve">  22401</t>
  </si>
  <si>
    <t xml:space="preserve">  应急管理事务</t>
  </si>
  <si>
    <t xml:space="preserve">    2240101</t>
  </si>
  <si>
    <t xml:space="preserve">    2240109</t>
  </si>
  <si>
    <t xml:space="preserve">    应急管理</t>
  </si>
  <si>
    <t xml:space="preserve">    2240150</t>
  </si>
  <si>
    <t xml:space="preserve">    2240199</t>
  </si>
  <si>
    <t xml:space="preserve">    其他应急管理支出</t>
  </si>
  <si>
    <t xml:space="preserve">  22402</t>
  </si>
  <si>
    <t xml:space="preserve">  消防救援事务</t>
  </si>
  <si>
    <t xml:space="preserve">    2240204</t>
  </si>
  <si>
    <t xml:space="preserve">    消防应急救援</t>
  </si>
  <si>
    <t xml:space="preserve">  22406</t>
  </si>
  <si>
    <t xml:space="preserve">  自然灾害防治</t>
  </si>
  <si>
    <t xml:space="preserve">    2240699</t>
  </si>
  <si>
    <t xml:space="preserve">    其他自然灾害防治支出</t>
  </si>
  <si>
    <t>232</t>
  </si>
  <si>
    <t xml:space="preserve">  23203</t>
  </si>
  <si>
    <t xml:space="preserve">  地方政府一般债务付息支出</t>
  </si>
  <si>
    <t xml:space="preserve">    2320301</t>
  </si>
  <si>
    <t xml:space="preserve">    地方政府一般债券付息支出</t>
  </si>
  <si>
    <t xml:space="preserve">    2320302</t>
  </si>
  <si>
    <t xml:space="preserve">    地方政府向外国政府借款付息支出</t>
  </si>
  <si>
    <t>233</t>
  </si>
  <si>
    <t xml:space="preserve">  23303</t>
  </si>
  <si>
    <t xml:space="preserve">  地方政府一般债务发行费用支出</t>
  </si>
  <si>
    <t xml:space="preserve">    2330301</t>
  </si>
  <si>
    <t xml:space="preserve">    地方政府一般债务发行费用支出</t>
  </si>
  <si>
    <t xml:space="preserve">  </t>
  </si>
  <si>
    <t xml:space="preserve">    227</t>
  </si>
  <si>
    <t xml:space="preserve">    预备费</t>
  </si>
  <si>
    <t>一般公共预算本级基本支出表</t>
  </si>
  <si>
    <t>支出功能科目</t>
  </si>
  <si>
    <t>总计</t>
  </si>
  <si>
    <t>201 一般公共服务支出</t>
  </si>
  <si>
    <t xml:space="preserve">  20101 人大事务</t>
  </si>
  <si>
    <t xml:space="preserve">    2010101 行政运行</t>
  </si>
  <si>
    <t xml:space="preserve">  20102 政协事务</t>
  </si>
  <si>
    <t xml:space="preserve">    2010201 行政运行</t>
  </si>
  <si>
    <t xml:space="preserve">  20103 政府办公厅(室)及相关机构事务</t>
  </si>
  <si>
    <t xml:space="preserve">    2010301 行政运行</t>
  </si>
  <si>
    <t xml:space="preserve">    2010350 事业运行</t>
  </si>
  <si>
    <t xml:space="preserve">    2010399 其他政府办公厅(室)及相关机构事务支出</t>
  </si>
  <si>
    <t xml:space="preserve">  20104 发展与改革事务</t>
  </si>
  <si>
    <t xml:space="preserve">    2010401 行政运行</t>
  </si>
  <si>
    <t xml:space="preserve">    2010450 事业运行</t>
  </si>
  <si>
    <t xml:space="preserve">  20105 统计信息事务</t>
  </si>
  <si>
    <t xml:space="preserve">    2010501 行政运行</t>
  </si>
  <si>
    <t xml:space="preserve">    2010599 其他统计信息事务支出</t>
  </si>
  <si>
    <t xml:space="preserve">  20106 财政事务</t>
  </si>
  <si>
    <t xml:space="preserve">    2010601 行政运行</t>
  </si>
  <si>
    <t xml:space="preserve">    2010650 事业运行</t>
  </si>
  <si>
    <t xml:space="preserve">  20108 审计事务</t>
  </si>
  <si>
    <t xml:space="preserve">    2010801 行政运行</t>
  </si>
  <si>
    <t xml:space="preserve">    2010899 其他审计事务支出</t>
  </si>
  <si>
    <t xml:space="preserve">  20111 纪检监察事务</t>
  </si>
  <si>
    <t xml:space="preserve">    2011101 行政运行</t>
  </si>
  <si>
    <t xml:space="preserve">    2011199 其他纪检监察事务支出</t>
  </si>
  <si>
    <t xml:space="preserve">  20123 民族事务</t>
  </si>
  <si>
    <t xml:space="preserve">    2012350 事业运行</t>
  </si>
  <si>
    <t xml:space="preserve">  20126 档案事务</t>
  </si>
  <si>
    <t xml:space="preserve">    2012699 其他档案事务支出</t>
  </si>
  <si>
    <t xml:space="preserve">  20128 民主党派及工商联事务</t>
  </si>
  <si>
    <t xml:space="preserve">    2012801 行政运行</t>
  </si>
  <si>
    <t xml:space="preserve">  20129 群众团体事务</t>
  </si>
  <si>
    <t xml:space="preserve">    2012901 行政运行</t>
  </si>
  <si>
    <t xml:space="preserve">    2012950 事业运行</t>
  </si>
  <si>
    <t xml:space="preserve">  20131 党委办公厅(室)及相关机构事务</t>
  </si>
  <si>
    <t xml:space="preserve">    2013101 行政运行</t>
  </si>
  <si>
    <t xml:space="preserve">    2013150 事业运行</t>
  </si>
  <si>
    <t xml:space="preserve">    2013199 其他党委办公厅(室)及相关机构事务支出</t>
  </si>
  <si>
    <t xml:space="preserve">  20132 组织事务</t>
  </si>
  <si>
    <t xml:space="preserve">    2013201 行政运行</t>
  </si>
  <si>
    <t xml:space="preserve">    2013299 其他组织事务支出</t>
  </si>
  <si>
    <t xml:space="preserve">  20133 宣传事务</t>
  </si>
  <si>
    <t xml:space="preserve">    2013301 行政运行</t>
  </si>
  <si>
    <t xml:space="preserve">    2013350 事业运行</t>
  </si>
  <si>
    <t xml:space="preserve">  20134 统战事务</t>
  </si>
  <si>
    <t xml:space="preserve">    2013401 行政运行</t>
  </si>
  <si>
    <t xml:space="preserve">    2013499 其他统战事务支出</t>
  </si>
  <si>
    <t xml:space="preserve">  20137 网信事务</t>
  </si>
  <si>
    <t xml:space="preserve">    2013750 事业运行</t>
  </si>
  <si>
    <t xml:space="preserve">  20138 市场监督管理事务</t>
  </si>
  <si>
    <t xml:space="preserve">    2013801 行政运行</t>
  </si>
  <si>
    <t xml:space="preserve">    2013850 事业运行</t>
  </si>
  <si>
    <t xml:space="preserve">    2013899 其他市场监督管理事务</t>
  </si>
  <si>
    <t xml:space="preserve">  20140 信访事务</t>
  </si>
  <si>
    <t xml:space="preserve">    2014004 信访业务</t>
  </si>
  <si>
    <t>204 公共安全支出</t>
  </si>
  <si>
    <t xml:space="preserve">  20402 公安</t>
  </si>
  <si>
    <t xml:space="preserve">    2040201 行政运行</t>
  </si>
  <si>
    <t xml:space="preserve">  20404 检察</t>
  </si>
  <si>
    <t xml:space="preserve">    2040401 行政运行</t>
  </si>
  <si>
    <t xml:space="preserve">  20405 法院</t>
  </si>
  <si>
    <t xml:space="preserve">    2040501 行政运行</t>
  </si>
  <si>
    <t xml:space="preserve">  20406 司法</t>
  </si>
  <si>
    <t xml:space="preserve">    2040601 行政运行</t>
  </si>
  <si>
    <t xml:space="preserve">    2040699 其他司法支出</t>
  </si>
  <si>
    <t>205 教育支出</t>
  </si>
  <si>
    <t xml:space="preserve">  20501 教育管理事务</t>
  </si>
  <si>
    <t xml:space="preserve">    2050101 行政运行</t>
  </si>
  <si>
    <t xml:space="preserve">    2050199 其他教育管理事务支出</t>
  </si>
  <si>
    <t xml:space="preserve">  20502 普通教育</t>
  </si>
  <si>
    <t xml:space="preserve">    2050201 学前教育</t>
  </si>
  <si>
    <t xml:space="preserve">    2050202 小学教育</t>
  </si>
  <si>
    <t xml:space="preserve">    2050203 初中教育</t>
  </si>
  <si>
    <t xml:space="preserve">    2050204 高中教育</t>
  </si>
  <si>
    <t xml:space="preserve">    2050299 其他普通教育支出</t>
  </si>
  <si>
    <t xml:space="preserve">  20503 职业教育</t>
  </si>
  <si>
    <t xml:space="preserve">    2050302 中等职业教育</t>
  </si>
  <si>
    <t xml:space="preserve">  20507 特殊教育</t>
  </si>
  <si>
    <t xml:space="preserve">    2050701 特殊学校教育</t>
  </si>
  <si>
    <t xml:space="preserve">  20508 进修及培训</t>
  </si>
  <si>
    <t xml:space="preserve">    2050802 干部教育</t>
  </si>
  <si>
    <t>206 科学技术支出</t>
  </si>
  <si>
    <t xml:space="preserve">  20601 科学技术管理事务</t>
  </si>
  <si>
    <t xml:space="preserve">    2060101 行政运行</t>
  </si>
  <si>
    <t>207 文化旅游体育与传媒支出</t>
  </si>
  <si>
    <t xml:space="preserve">  20701 文化和旅游</t>
  </si>
  <si>
    <t xml:space="preserve">    2070101 行政运行</t>
  </si>
  <si>
    <t xml:space="preserve">    2070199 其他文化和旅游支出</t>
  </si>
  <si>
    <t xml:space="preserve">  20702 文物</t>
  </si>
  <si>
    <t xml:space="preserve">    2070204 文物保护</t>
  </si>
  <si>
    <t>208 社会保障和就业支出</t>
  </si>
  <si>
    <t xml:space="preserve">  20801 人力资源和社会保障管理事务</t>
  </si>
  <si>
    <t xml:space="preserve">    2080101 行政运行</t>
  </si>
  <si>
    <t xml:space="preserve">  20802 民政管理事务</t>
  </si>
  <si>
    <t xml:space="preserve">    2080201 行政运行</t>
  </si>
  <si>
    <t xml:space="preserve">    2080299 其他民政管理事务支出</t>
  </si>
  <si>
    <t xml:space="preserve">  20805 行政事业单位养老支出</t>
  </si>
  <si>
    <t xml:space="preserve">    2080501 行政单位离退休</t>
  </si>
  <si>
    <t xml:space="preserve">    2080502 事业单位离退休</t>
  </si>
  <si>
    <t xml:space="preserve">    2080505 机关事业单位基本养老保险缴费支出</t>
  </si>
  <si>
    <t xml:space="preserve">    2080506 机关事业单位职业年金缴费支出</t>
  </si>
  <si>
    <t xml:space="preserve">  20808 抚恤</t>
  </si>
  <si>
    <t xml:space="preserve">    2080802 伤残抚恤</t>
  </si>
  <si>
    <t xml:space="preserve">  20810 社会福利</t>
  </si>
  <si>
    <t xml:space="preserve">    2081004 殡葬</t>
  </si>
  <si>
    <t xml:space="preserve">  20811 残疾人事业</t>
  </si>
  <si>
    <t xml:space="preserve">    2081101 行政运行</t>
  </si>
  <si>
    <t xml:space="preserve">    2081199 其他残疾人事业支出</t>
  </si>
  <si>
    <t xml:space="preserve">  20828 退役军人管理事务</t>
  </si>
  <si>
    <t xml:space="preserve">    2082801 行政运行</t>
  </si>
  <si>
    <t xml:space="preserve">    2082850 事业运行</t>
  </si>
  <si>
    <t xml:space="preserve">    2082899 其他退役军人事务管理支出</t>
  </si>
  <si>
    <t xml:space="preserve">  20899 其他社会保障和就业支出</t>
  </si>
  <si>
    <t xml:space="preserve">    2089999 其他社会保障和就业支出</t>
  </si>
  <si>
    <t>210 卫生健康支出</t>
  </si>
  <si>
    <t xml:space="preserve">  21001 卫生健康管理事务</t>
  </si>
  <si>
    <t xml:space="preserve">    2100101 行政运行</t>
  </si>
  <si>
    <t xml:space="preserve">  21002 公立医院</t>
  </si>
  <si>
    <t xml:space="preserve">    2100201 综合医院</t>
  </si>
  <si>
    <t xml:space="preserve">    2100202 中医(民族)医院</t>
  </si>
  <si>
    <t xml:space="preserve">    2100205 精神病医院</t>
  </si>
  <si>
    <t xml:space="preserve">  21003 基层医疗卫生机构</t>
  </si>
  <si>
    <t xml:space="preserve">    2100302 乡镇卫生院</t>
  </si>
  <si>
    <t xml:space="preserve">  21004 公共卫生</t>
  </si>
  <si>
    <t xml:space="preserve">    2100401 疾病预防控制机构</t>
  </si>
  <si>
    <t xml:space="preserve">    2100402 卫生监督机构</t>
  </si>
  <si>
    <t xml:space="preserve">    2100403 妇幼保健机构</t>
  </si>
  <si>
    <t xml:space="preserve">  21011 行政事业单位医疗</t>
  </si>
  <si>
    <t xml:space="preserve">    2101101 行政单位医疗</t>
  </si>
  <si>
    <t xml:space="preserve">    2101102 事业单位医疗</t>
  </si>
  <si>
    <t xml:space="preserve">    2101199 其他行政事业单位医疗支出</t>
  </si>
  <si>
    <t xml:space="preserve">  21015 医疗保障管理事务</t>
  </si>
  <si>
    <t xml:space="preserve">    2101501 行政运行</t>
  </si>
  <si>
    <t xml:space="preserve">  21099 其他卫生健康支出</t>
  </si>
  <si>
    <t xml:space="preserve">    2109999 其他卫生健康支出</t>
  </si>
  <si>
    <t>212 城乡社区支出</t>
  </si>
  <si>
    <t xml:space="preserve">  21201 城乡社区管理事务</t>
  </si>
  <si>
    <t xml:space="preserve">    2120101 行政运行</t>
  </si>
  <si>
    <t xml:space="preserve">    2120104 城管执法</t>
  </si>
  <si>
    <t xml:space="preserve">    2120199 其他城乡社区管理事务支出</t>
  </si>
  <si>
    <t>213 农林水支出</t>
  </si>
  <si>
    <t xml:space="preserve">  21301 农业农村</t>
  </si>
  <si>
    <t xml:space="preserve">    2130101 行政运行</t>
  </si>
  <si>
    <t xml:space="preserve">    2130104 事业运行</t>
  </si>
  <si>
    <t>214 交通运输支出</t>
  </si>
  <si>
    <t xml:space="preserve">  21401 公路水路运输</t>
  </si>
  <si>
    <t xml:space="preserve">    2140101 行政运行</t>
  </si>
  <si>
    <t xml:space="preserve">    2140112 公路运输管理</t>
  </si>
  <si>
    <t>215 资源勘探工业信息等支出</t>
  </si>
  <si>
    <t xml:space="preserve">  21505 工业和信息产业监管</t>
  </si>
  <si>
    <t xml:space="preserve">    2150501 行政运行</t>
  </si>
  <si>
    <t xml:space="preserve">    2150599 其他工业和信息产业监管支出</t>
  </si>
  <si>
    <t>216 商业服务业等支出</t>
  </si>
  <si>
    <t xml:space="preserve">  21602 商业流通事务</t>
  </si>
  <si>
    <t xml:space="preserve">    2160201 行政运行</t>
  </si>
  <si>
    <t xml:space="preserve">    2160299 其他商业流通事务支出</t>
  </si>
  <si>
    <t>220 自然资源海洋气象等支出</t>
  </si>
  <si>
    <t xml:space="preserve">  22001 自然资源事务</t>
  </si>
  <si>
    <t xml:space="preserve">    2200101 行政运行</t>
  </si>
  <si>
    <t xml:space="preserve">    2200150 事业运行</t>
  </si>
  <si>
    <t>221 住房保障支出</t>
  </si>
  <si>
    <t xml:space="preserve">  22102 住房改革支出</t>
  </si>
  <si>
    <t xml:space="preserve">    2210201 住房公积金</t>
  </si>
  <si>
    <t>224 灾害防治及应急管理支出</t>
  </si>
  <si>
    <t xml:space="preserve">  22401 应急管理事务</t>
  </si>
  <si>
    <t xml:space="preserve">    2240101 行政运行</t>
  </si>
  <si>
    <t xml:space="preserve">    2240150 事业运行</t>
  </si>
  <si>
    <t xml:space="preserve">    2240199 其他应急管理支出</t>
  </si>
  <si>
    <t>康平县2024年预算税收返还情况表</t>
  </si>
  <si>
    <t xml:space="preserve">项          目 </t>
  </si>
  <si>
    <t>税收收入</t>
  </si>
  <si>
    <t>非税收入</t>
  </si>
  <si>
    <t>合    计</t>
  </si>
  <si>
    <t xml:space="preserve">    胜利街道</t>
  </si>
  <si>
    <t xml:space="preserve">    东关街道</t>
  </si>
  <si>
    <t xml:space="preserve">    北三家子街道</t>
  </si>
  <si>
    <t xml:space="preserve">    张强镇</t>
  </si>
  <si>
    <t xml:space="preserve">    方家镇</t>
  </si>
  <si>
    <t xml:space="preserve">    小城子镇</t>
  </si>
  <si>
    <t xml:space="preserve">    二牛镇</t>
  </si>
  <si>
    <t xml:space="preserve">    郝官镇</t>
  </si>
  <si>
    <t xml:space="preserve">    北四家子乡</t>
  </si>
  <si>
    <t xml:space="preserve">    沙金乡</t>
  </si>
  <si>
    <t xml:space="preserve">    海洲乡</t>
  </si>
  <si>
    <t xml:space="preserve">    东升乡</t>
  </si>
  <si>
    <t xml:space="preserve">    西关乡</t>
  </si>
  <si>
    <t xml:space="preserve">    两家子乡</t>
  </si>
  <si>
    <t xml:space="preserve">    柳树乡</t>
  </si>
  <si>
    <t xml:space="preserve">    经济开发区</t>
  </si>
  <si>
    <t>2024年一般公共预算一般性转移支付表
（取消农业税转移补助）</t>
  </si>
  <si>
    <t>乡镇名称</t>
  </si>
  <si>
    <t>取消农业税转移补助</t>
  </si>
  <si>
    <t>东关街道</t>
  </si>
  <si>
    <t>方家屯镇</t>
  </si>
  <si>
    <t>西关屯乡</t>
  </si>
  <si>
    <t>东升乡</t>
  </si>
  <si>
    <t>柳树屯乡</t>
  </si>
  <si>
    <t>沙金台乡</t>
  </si>
  <si>
    <t>张强镇</t>
  </si>
  <si>
    <t>二牛所口镇</t>
  </si>
  <si>
    <t>小城子镇</t>
  </si>
  <si>
    <t>海洲窝堡乡</t>
  </si>
  <si>
    <t>北三家子街道</t>
  </si>
  <si>
    <t>北四家子乡</t>
  </si>
  <si>
    <t>两家子乡</t>
  </si>
  <si>
    <t>郝官屯镇</t>
  </si>
  <si>
    <t>胜利街道</t>
  </si>
  <si>
    <t>康平开发区</t>
  </si>
  <si>
    <t>2024年政府预算专项性转移支付情况表（农村税费改革补助资金）</t>
  </si>
  <si>
    <t>计划生育活动经费</t>
  </si>
  <si>
    <t>优抚对象补助</t>
  </si>
  <si>
    <t>方家镇</t>
  </si>
  <si>
    <t>西关乡</t>
  </si>
  <si>
    <t>沙金乡</t>
  </si>
  <si>
    <t>柳树乡</t>
  </si>
  <si>
    <t>二牛镇</t>
  </si>
  <si>
    <t>海洲乡</t>
  </si>
  <si>
    <t>四家子乡</t>
  </si>
  <si>
    <t>郝官镇</t>
  </si>
  <si>
    <t>财政拨款“三公经费”情况对比表</t>
  </si>
  <si>
    <t xml:space="preserve"> </t>
  </si>
  <si>
    <r>
      <t>20</t>
    </r>
    <r>
      <rPr>
        <b/>
        <sz val="10"/>
        <color indexed="8"/>
        <rFont val="宋体"/>
        <family val="0"/>
      </rPr>
      <t>23年预算</t>
    </r>
  </si>
  <si>
    <r>
      <t>20</t>
    </r>
    <r>
      <rPr>
        <b/>
        <sz val="10"/>
        <color indexed="8"/>
        <rFont val="宋体"/>
        <family val="0"/>
      </rPr>
      <t>24年预算</t>
    </r>
  </si>
  <si>
    <t>合  计</t>
  </si>
  <si>
    <t>公务接待费</t>
  </si>
  <si>
    <t>公务用车购置及运行费</t>
  </si>
  <si>
    <t>因公出国（境）费用</t>
  </si>
  <si>
    <t>小计</t>
  </si>
  <si>
    <t>运行维护费</t>
  </si>
  <si>
    <t>购置费</t>
  </si>
  <si>
    <t>2024年政府性基金本级支出表</t>
  </si>
  <si>
    <t>决算数</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</si>
  <si>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</si>
  <si>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</si>
  <si>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</si>
  <si>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</si>
  <si>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</si>
  <si>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</si>
  <si>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</si>
  <si>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</si>
  <si>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</si>
  <si>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</si>
  <si>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</si>
  <si>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</si>
  <si>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</si>
  <si>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</si>
  <si>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</si>
  <si>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</si>
  <si>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</si>
  <si>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</si>
  <si>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</si>
  <si>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</si>
  <si>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</si>
  <si>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</si>
  <si>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</si>
  <si>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</si>
  <si>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</si>
  <si>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</si>
  <si>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</si>
  <si>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</si>
  <si>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</si>
  <si>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</si>
  <si>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</si>
  <si>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</si>
  <si>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</si>
  <si>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</si>
  <si>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</si>
  <si>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</si>
  <si>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</si>
  <si>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</si>
  <si>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</si>
  <si>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</si>
  <si>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</si>
  <si>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</si>
  <si>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</si>
  <si>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</si>
  <si>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</si>
  <si>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</si>
  <si>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</si>
  <si>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</si>
  <si>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</si>
  <si>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</si>
  <si>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</si>
  <si>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</si>
  <si>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</si>
  <si>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</si>
  <si>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</si>
  <si>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</si>
  <si>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</si>
  <si>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</si>
  <si>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</si>
  <si>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</si>
  <si>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</si>
  <si>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</si>
  <si>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</si>
  <si>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</si>
  <si>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</si>
  <si>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</si>
  <si>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</si>
  <si>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</si>
  <si>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</si>
  <si>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</si>
  <si>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</si>
  <si>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</si>
  <si>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</si>
  <si>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</si>
  <si>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</si>
  <si>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</si>
  <si>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</si>
  <si>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</si>
  <si>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</si>
  <si>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</si>
  <si>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</si>
  <si>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</si>
  <si>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</si>
  <si>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</si>
  <si>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</si>
  <si>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</si>
  <si>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</si>
  <si>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</si>
  <si>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</si>
  <si>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</si>
  <si>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</si>
  <si>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</si>
  <si>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</si>
  <si>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</si>
  <si>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</si>
  <si>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</si>
  <si>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</si>
  <si>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</si>
  <si>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</si>
  <si>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</si>
  <si>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</si>
  <si>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</si>
  <si>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</si>
  <si>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</si>
  <si>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</si>
  <si>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</si>
  <si>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</si>
  <si>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</si>
  <si>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</si>
  <si>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</si>
  <si>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</si>
  <si>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</si>
  <si>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</si>
  <si>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</si>
  <si>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</si>
  <si>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</si>
  <si>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</si>
  <si>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</si>
  <si>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</si>
  <si>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</si>
  <si>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</si>
  <si>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</si>
  <si>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</si>
  <si>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</si>
  <si>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</si>
  <si>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</si>
  <si>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</si>
  <si>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</si>
  <si>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</si>
  <si>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</si>
  <si>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</si>
  <si>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</si>
  <si>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</si>
  <si>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</si>
  <si>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</si>
  <si>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</si>
  <si>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</si>
  <si>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</si>
  <si>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</si>
  <si>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</si>
  <si>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</si>
  <si>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</si>
  <si>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</si>
  <si>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</si>
  <si>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</si>
  <si>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</si>
  <si>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</si>
  <si>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</si>
  <si>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</si>
  <si>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</si>
  <si>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</si>
  <si>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</si>
  <si>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</si>
  <si>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</si>
  <si>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</si>
  <si>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</si>
  <si>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金融调控支出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</si>
  <si>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</si>
  <si>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</si>
  <si>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</si>
  <si>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</si>
  <si>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</si>
  <si>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</si>
  <si>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</si>
  <si>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</si>
  <si>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</si>
  <si>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</si>
  <si>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</si>
  <si>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</si>
  <si>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</si>
  <si>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</si>
  <si>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</si>
  <si>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</si>
  <si>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</si>
  <si>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</si>
  <si>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</si>
  <si>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</si>
  <si>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</si>
  <si>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</si>
  <si>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</si>
  <si>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</si>
  <si>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</si>
  <si>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</si>
  <si>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</si>
  <si>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</si>
  <si>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</si>
  <si>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</si>
  <si>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</si>
  <si>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</si>
  <si>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</si>
  <si>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</si>
  <si>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</si>
  <si>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</si>
  <si>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</si>
  <si>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</si>
  <si>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</si>
  <si>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</si>
  <si>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</si>
  <si>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</si>
  <si>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</si>
  <si>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</si>
  <si>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</si>
  <si>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</si>
  <si>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</si>
  <si>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</si>
  <si>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</si>
  <si>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</si>
  <si>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</si>
  <si>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</si>
  <si>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</si>
  <si>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</si>
  <si>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</si>
  <si>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</si>
  <si>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</si>
  <si>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</si>
  <si>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</si>
  <si>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</si>
  <si>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</si>
  <si>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</si>
  <si>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</si>
  <si>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</si>
  <si>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</si>
  <si>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</si>
  <si>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</si>
  <si>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</si>
  <si>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</si>
  <si>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</si>
  <si>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</si>
  <si>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</si>
  <si>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</si>
  <si>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</si>
  <si>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</si>
  <si>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</si>
  <si>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</si>
  <si>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</si>
  <si>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</si>
  <si>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</si>
  <si>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2024年政府性基金预算转移支付表</t>
  </si>
  <si>
    <t>康平县2024年预算政府债务限额和余额情况表</t>
  </si>
  <si>
    <t>项目</t>
  </si>
  <si>
    <t>一般债务</t>
  </si>
  <si>
    <t>专项债务</t>
  </si>
  <si>
    <t>一般债券</t>
  </si>
  <si>
    <t>向国际组织借款</t>
  </si>
  <si>
    <t>其他一般债务</t>
  </si>
  <si>
    <t>专项债券</t>
  </si>
  <si>
    <t>其他专项债务</t>
  </si>
  <si>
    <t>上年末地方政府债务余额</t>
  </si>
  <si>
    <t>年末地方政府债务预计余额</t>
  </si>
  <si>
    <t xml:space="preserve">    2022年政府债务限额15.99万元，其中：一般债务限额13.76万元，专项债务限额2.23万元。</t>
  </si>
  <si>
    <t xml:space="preserve">    2023年政府债务限额上级暂未下达。</t>
  </si>
  <si>
    <t>2024年社会保险基金收支预算情况表</t>
  </si>
  <si>
    <t>单位：元</t>
  </si>
  <si>
    <t>项        目</t>
  </si>
  <si>
    <t xml:space="preserve">企业职工基本
养老保险基金
</t>
  </si>
  <si>
    <t>城乡居民基本
养老保险基金</t>
  </si>
  <si>
    <t>机关事业单位基
本养老保险基金</t>
  </si>
  <si>
    <t>职工基本医疗保险
(含生育保险)基金</t>
  </si>
  <si>
    <t>城乡居民基本
医疗保险基金</t>
  </si>
  <si>
    <t>工伤保险基金</t>
  </si>
  <si>
    <t>失业保险基金</t>
  </si>
  <si>
    <t>一、收入</t>
  </si>
  <si>
    <t xml:space="preserve">    其中:1.社会保险费收入</t>
  </si>
  <si>
    <t xml:space="preserve">         2.财政补贴收入</t>
  </si>
  <si>
    <t xml:space="preserve">         3.利息收入</t>
  </si>
  <si>
    <t xml:space="preserve">         4.委托投资收益</t>
  </si>
  <si>
    <t xml:space="preserve">         5.转移收入</t>
  </si>
  <si>
    <t xml:space="preserve">         6.其他收入</t>
  </si>
  <si>
    <t xml:space="preserve">         7.中央调剂资金收入（省级专用）</t>
  </si>
  <si>
    <t xml:space="preserve">         8.中央调剂基金收入（中央专用)</t>
  </si>
  <si>
    <t>二、支出</t>
  </si>
  <si>
    <t xml:space="preserve">    其中:1.社会保险待遇支出</t>
  </si>
  <si>
    <t xml:space="preserve">         2.转移支出</t>
  </si>
  <si>
    <t xml:space="preserve">         3.其他支出</t>
  </si>
  <si>
    <t xml:space="preserve">         4.中央调剂基金支出（中央专用）</t>
  </si>
  <si>
    <t xml:space="preserve">         5.中央调剂资金支出（省级专用）</t>
  </si>
  <si>
    <t>三、本年收支结余</t>
  </si>
  <si>
    <t>四、年末滚存结余</t>
  </si>
  <si>
    <t>2024年预算扶贫资金情况表（预算内财力）</t>
  </si>
  <si>
    <t>年度</t>
  </si>
  <si>
    <t>单位名称</t>
  </si>
  <si>
    <t>项目名称</t>
  </si>
  <si>
    <t>功能科目</t>
  </si>
  <si>
    <t>功能科目名称</t>
  </si>
  <si>
    <t>项目说明</t>
  </si>
  <si>
    <t>项目支出</t>
  </si>
  <si>
    <t>商品和服务支出</t>
  </si>
  <si>
    <t xml:space="preserve">    合计</t>
  </si>
  <si>
    <t>2024年</t>
  </si>
  <si>
    <t>农财科</t>
  </si>
  <si>
    <t>乡村基础设施建设</t>
  </si>
  <si>
    <t>生产发展</t>
  </si>
  <si>
    <t>衔接乡村振兴县配套</t>
  </si>
  <si>
    <t>2023年度本地区、本级及所属地区地方政府债务限额及余额</t>
  </si>
  <si>
    <t>一般债务限额</t>
  </si>
  <si>
    <t>一般债务余额</t>
  </si>
  <si>
    <t>专项债务限额</t>
  </si>
  <si>
    <t>专项债务余额</t>
  </si>
  <si>
    <t>康平县</t>
  </si>
  <si>
    <t>县本级</t>
  </si>
  <si>
    <t>2023年地方政府一般债券发行及还本付息表</t>
  </si>
  <si>
    <t>地区</t>
  </si>
  <si>
    <t>2023年一般债券发行额</t>
  </si>
  <si>
    <t>2023年还本付息额</t>
  </si>
  <si>
    <t>本金</t>
  </si>
  <si>
    <t>利息</t>
  </si>
  <si>
    <t>全县</t>
  </si>
  <si>
    <t>2023年地方政府专项债券发行及还本付息表</t>
  </si>
  <si>
    <t>2023年专项债券发行额</t>
  </si>
  <si>
    <t>2024年地方政府一般债券还本付息预算表</t>
  </si>
  <si>
    <t>2024年还本付息额</t>
  </si>
  <si>
    <t>2024年地方政府专项债券还本付息预算表</t>
  </si>
  <si>
    <t>2024年全县及县本级地方政府新增一般债券使用安排情况表</t>
  </si>
  <si>
    <t>项目编号</t>
  </si>
  <si>
    <t>项目领域</t>
  </si>
  <si>
    <t>项目主管部门</t>
  </si>
  <si>
    <t>项目实施单位</t>
  </si>
  <si>
    <t>债券性质</t>
  </si>
  <si>
    <t>债券规模</t>
  </si>
  <si>
    <t>发行时间</t>
  </si>
  <si>
    <t>其中：县本级</t>
  </si>
  <si>
    <t>2024年全县及县本级地方政府新增专项债券使用安排情况表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</si>
</sst>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yyyy/m/d;@"/>
    <numFmt numFmtId="180" formatCode="#,##0.00_ ;\-#,##0.00;;"/>
    <numFmt numFmtId="181" formatCode="0_);[Red]\(0\)"/>
    <numFmt numFmtId="182" formatCode="0.00_);[Red]\(0.00\)"/>
    <numFmt numFmtId="183" formatCode="#,##0_ "/>
    <numFmt numFmtId="184" formatCode="#,##0.0_ "/>
    <numFmt numFmtId="185" formatCode="0.0"/>
    <numFmt numFmtId="186" formatCode="_ * #,##0_ ;_ * \-#,##0_ ;_ * &quot;-&quot;??_ ;_ @_ "/>
    <numFmt numFmtId="187" formatCode="0.0_);[Red]\(0.0\)"/>
  </numFmts>
  <fonts count="82">
    <font>
      <sz val="12"/>
      <name val="宋体"/>
      <family val="0"/>
    </font>
    <font>
      <sz val="11"/>
      <name val="宋体"/>
      <family val="0"/>
    </font>
    <font>
      <sz val="12"/>
      <name val="黑体"/>
      <family val="3"/>
    </font>
    <font>
      <sz val="16"/>
      <name val="黑体"/>
      <family val="3"/>
    </font>
    <font>
      <sz val="10"/>
      <name val="Geneva"/>
      <family val="2"/>
    </font>
    <font>
      <sz val="11"/>
      <color indexed="8"/>
      <name val="宋体"/>
      <family val="0"/>
    </font>
    <font>
      <b/>
      <sz val="16"/>
      <name val="宋体"/>
      <family val="0"/>
    </font>
    <font>
      <b/>
      <sz val="12"/>
      <name val="宋体"/>
      <family val="0"/>
    </font>
    <font>
      <sz val="10"/>
      <color indexed="8"/>
      <name val="Arial"/>
      <family val="2"/>
    </font>
    <font>
      <b/>
      <sz val="20"/>
      <color indexed="8"/>
      <name val="宋体"/>
      <family val="0"/>
    </font>
    <font>
      <sz val="10"/>
      <color indexed="8"/>
      <name val="宋体"/>
      <family val="0"/>
    </font>
    <font>
      <b/>
      <sz val="10"/>
      <color indexed="8"/>
      <name val="宋体"/>
      <family val="0"/>
    </font>
    <font>
      <b/>
      <sz val="27"/>
      <color indexed="8"/>
      <name val="宋体"/>
      <family val="0"/>
    </font>
    <font>
      <sz val="12"/>
      <color indexed="8"/>
      <name val="宋体"/>
      <family val="0"/>
    </font>
    <font>
      <b/>
      <sz val="12"/>
      <color indexed="8"/>
      <name val="宋体"/>
      <family val="0"/>
    </font>
    <font>
      <b/>
      <sz val="16"/>
      <name val="仿宋_GB2312"/>
      <family val="0"/>
    </font>
    <font>
      <sz val="10"/>
      <name val="宋体"/>
      <family val="0"/>
    </font>
    <font>
      <sz val="14"/>
      <name val="隶书"/>
      <family val="3"/>
    </font>
    <font>
      <b/>
      <sz val="11"/>
      <name val="宋体"/>
      <family val="0"/>
    </font>
    <font>
      <b/>
      <sz val="16"/>
      <name val="黑体"/>
      <family val="3"/>
    </font>
    <font>
      <b/>
      <sz val="10"/>
      <name val="宋体"/>
      <family val="0"/>
    </font>
    <font>
      <sz val="9"/>
      <name val="SimSun"/>
      <family val="0"/>
    </font>
    <font>
      <b/>
      <sz val="18"/>
      <name val="宋体"/>
      <family val="0"/>
    </font>
    <font>
      <sz val="18"/>
      <name val="黑体"/>
      <family val="3"/>
    </font>
    <font>
      <b/>
      <sz val="18"/>
      <color indexed="8"/>
      <name val="宋体"/>
      <family val="0"/>
    </font>
    <font>
      <b/>
      <sz val="9"/>
      <color indexed="8"/>
      <name val="宋体"/>
      <family val="0"/>
    </font>
    <font>
      <b/>
      <sz val="9"/>
      <name val="宋体"/>
      <family val="0"/>
    </font>
    <font>
      <sz val="9"/>
      <name val="宋体"/>
      <family val="0"/>
    </font>
    <font>
      <b/>
      <sz val="12"/>
      <name val="仿宋_GB2312"/>
      <family val="0"/>
    </font>
    <font>
      <b/>
      <sz val="9"/>
      <name val="SimSun"/>
      <family val="0"/>
    </font>
    <font>
      <sz val="8"/>
      <name val="宋体"/>
      <family val="0"/>
    </font>
    <font>
      <sz val="8"/>
      <name val="SimSun"/>
      <family val="0"/>
    </font>
    <font>
      <b/>
      <sz val="18"/>
      <color indexed="8"/>
      <name val="黑体"/>
      <family val="3"/>
    </font>
    <font>
      <sz val="11"/>
      <color indexed="8"/>
      <name val="Calibri"/>
      <family val="2"/>
    </font>
    <font>
      <sz val="11"/>
      <name val="Times New Roman"/>
      <family val="1"/>
    </font>
    <font>
      <sz val="11"/>
      <color indexed="8"/>
      <name val="Times New Roman"/>
      <family val="1"/>
    </font>
    <font>
      <sz val="10"/>
      <name val="Times New Roman"/>
      <family val="1"/>
    </font>
    <font>
      <b/>
      <sz val="10"/>
      <name val="Times New Roman"/>
      <family val="1"/>
    </font>
    <font>
      <b/>
      <sz val="12"/>
      <name val="黑体"/>
      <family val="3"/>
    </font>
    <font>
      <b/>
      <sz val="20"/>
      <name val="宋体"/>
      <family val="0"/>
    </font>
    <font>
      <b/>
      <sz val="11"/>
      <name val="黑体"/>
      <family val="3"/>
    </font>
    <font>
      <sz val="11"/>
      <name val="黑体"/>
      <family val="3"/>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7"/>
      <name val="Small Fonts"/>
      <family val="2"/>
    </font>
    <font>
      <sz val="10"/>
      <name val="MS Sans Serif"/>
      <family val="2"/>
    </font>
    <font>
      <sz val="11"/>
      <color rgb="FF000000"/>
      <name val="Calibri"/>
      <family val="0"/>
    </font>
    <font>
      <sz val="11"/>
      <name val="Calibri"/>
      <family val="0"/>
    </font>
    <font>
      <sz val="11"/>
      <color theme="1"/>
      <name val="Calibri"/>
      <family val="0"/>
    </font>
    <font>
      <b/>
      <sz val="11"/>
      <name val="Calibri"/>
      <family val="0"/>
    </font>
    <font>
      <b/>
      <sz val="18"/>
      <name val="Cambria"/>
      <family val="0"/>
    </font>
    <font>
      <sz val="12"/>
      <name val="Calibri"/>
      <family val="0"/>
    </font>
    <font>
      <b/>
      <sz val="18"/>
      <color indexed="8"/>
      <name val="Calibri"/>
      <family val="0"/>
    </font>
    <font>
      <b/>
      <sz val="9"/>
      <color indexed="8"/>
      <name val="Calibri"/>
      <family val="0"/>
    </font>
    <font>
      <b/>
      <sz val="10"/>
      <color rgb="FF000000"/>
      <name val="Calibri"/>
      <family val="0"/>
    </font>
    <font>
      <b/>
      <sz val="10"/>
      <color indexed="8"/>
      <name val="Calibri"/>
      <family val="0"/>
    </font>
    <font>
      <sz val="10"/>
      <color indexed="8"/>
      <name val="Calibri"/>
      <family val="0"/>
    </font>
    <font>
      <b/>
      <sz val="18"/>
      <color theme="1"/>
      <name val="宋体"/>
      <family val="0"/>
    </font>
    <font>
      <b/>
      <sz val="18"/>
      <name val="Calibri"/>
      <family val="0"/>
    </font>
    <font>
      <b/>
      <sz val="10"/>
      <name val="Calibri"/>
      <family val="0"/>
    </font>
    <font>
      <b/>
      <sz val="18"/>
      <color rgb="FF000000"/>
      <name val="Calibri"/>
      <family val="0"/>
    </font>
    <font>
      <b/>
      <sz val="18"/>
      <color rgb="FF000000"/>
      <name val="黑体"/>
      <family val="3"/>
    </font>
    <font>
      <sz val="11"/>
      <color rgb="FF000000"/>
      <name val="宋体"/>
      <family val="0"/>
    </font>
    <font>
      <sz val="11"/>
      <color theme="1"/>
      <name val="宋体"/>
      <family val="0"/>
    </font>
    <font>
      <sz val="11"/>
      <color theme="1"/>
      <name val="Times New Roman"/>
      <family val="1"/>
    </font>
    <font>
      <b/>
      <sz val="20"/>
      <name val="Calibri"/>
      <family val="0"/>
    </font>
  </fonts>
  <fills count="4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C4D69C"/>
        <bgColor indexed="64"/>
      </patternFill>
    </fill>
    <fill>
      <patternFill patternType="solid">
        <fgColor theme="4" tint="0.5699899792671204"/>
        <bgColor indexed="64"/>
      </patternFill>
    </fill>
    <fill>
      <patternFill patternType="solid">
        <fgColor theme="0" tint="-0.1299699991941452"/>
        <bgColor indexed="64"/>
      </patternFill>
    </fill>
    <fill>
      <patternFill patternType="solid">
        <fgColor rgb="FFFFFF00"/>
        <bgColor indexed="64"/>
      </patternFill>
    </fill>
    <fill>
      <patternFill patternType="solid">
        <fgColor theme="7" tint="0.37999001145362854"/>
        <bgColor indexed="64"/>
      </patternFill>
    </fill>
    <fill>
      <patternFill patternType="solid">
        <fgColor rgb="FFC6D9F0"/>
        <bgColor indexed="64"/>
      </patternFill>
    </fill>
    <fill>
      <patternFill patternType="solid">
        <fgColor theme="7" tint="0.36998000741004944"/>
        <bgColor indexed="64"/>
      </patternFill>
    </fill>
    <fill>
      <patternFill patternType="solid">
        <fgColor theme="0" tint="-0.1399800032377243"/>
        <bgColor indexed="64"/>
      </patternFill>
    </fill>
    <fill>
      <patternFill patternType="solid">
        <fgColor theme="5" tint="0.5899800062179565"/>
        <bgColor indexed="64"/>
      </patternFill>
    </fill>
    <fill>
      <patternFill patternType="solid">
        <fgColor theme="4" tint="0.5899800062179565"/>
        <bgColor indexed="64"/>
      </patternFill>
    </fill>
    <fill>
      <patternFill patternType="solid">
        <fgColor theme="4" tint="0.5799700021743774"/>
        <bgColor indexed="64"/>
      </patternFill>
    </fill>
    <fill>
      <patternFill patternType="solid">
        <fgColor rgb="FFD8D8D8"/>
        <bgColor indexed="64"/>
      </patternFill>
    </fill>
    <fill>
      <patternFill patternType="solid">
        <fgColor rgb="FFB7E1E8"/>
        <bgColor indexed="64"/>
      </patternFill>
    </fill>
    <fill>
      <patternFill patternType="solid">
        <fgColor rgb="FFB8CEE4"/>
        <bgColor indexed="64"/>
      </patternFill>
    </fill>
    <fill>
      <patternFill patternType="solid">
        <fgColor theme="9" tint="0.36998000741004944"/>
        <bgColor indexed="64"/>
      </patternFill>
    </fill>
    <fill>
      <patternFill patternType="solid">
        <fgColor rgb="FF9FABB7"/>
        <bgColor indexed="64"/>
      </patternFill>
    </fill>
    <fill>
      <patternFill patternType="solid">
        <fgColor rgb="FFB2CAC2"/>
        <bgColor indexed="64"/>
      </patternFill>
    </fill>
    <fill>
      <patternFill patternType="solid">
        <fgColor theme="9" tint="0.5799700021743774"/>
        <bgColor indexed="64"/>
      </patternFill>
    </fill>
    <fill>
      <patternFill patternType="solid">
        <fgColor theme="0"/>
        <bgColor indexed="64"/>
      </patternFill>
    </fill>
    <fill>
      <patternFill patternType="solid">
        <fgColor indexed="9"/>
        <bgColor indexed="64"/>
      </patternFill>
    </fill>
    <fill>
      <patternFill patternType="solid">
        <fgColor rgb="FF989898"/>
        <bgColor indexed="64"/>
      </patternFill>
    </fill>
    <fill>
      <patternFill patternType="solid">
        <fgColor rgb="FFD5DDE5"/>
        <bgColor indexed="64"/>
      </patternFill>
    </fill>
  </fills>
  <borders count="3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right>
        <color indexed="63"/>
      </right>
      <top style="thin"/>
      <bottom style="thin"/>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bottom style="thin">
        <color indexed="8"/>
      </bottom>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1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3" borderId="5" applyNumberFormat="0" applyAlignment="0" applyProtection="0"/>
    <xf numFmtId="0" fontId="51" fillId="4" borderId="6" applyNumberFormat="0" applyAlignment="0" applyProtection="0"/>
    <xf numFmtId="0" fontId="52" fillId="4" borderId="5" applyNumberFormat="0" applyAlignment="0" applyProtection="0"/>
    <xf numFmtId="0" fontId="53" fillId="5" borderId="7" applyNumberFormat="0" applyAlignment="0" applyProtection="0"/>
    <xf numFmtId="0" fontId="54" fillId="0" borderId="8" applyNumberFormat="0" applyFill="0" applyAlignment="0" applyProtection="0"/>
    <xf numFmtId="0" fontId="55" fillId="0" borderId="9"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 fillId="7" borderId="0" applyNumberFormat="0" applyBorder="0" applyAlignment="0" applyProtection="0"/>
    <xf numFmtId="0" fontId="5" fillId="14"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 fillId="6" borderId="0" applyNumberFormat="0" applyBorder="0" applyAlignment="0" applyProtection="0"/>
    <xf numFmtId="0" fontId="5" fillId="16"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9" fillId="17" borderId="0" applyNumberFormat="0" applyBorder="0" applyAlignment="0" applyProtection="0"/>
    <xf numFmtId="0" fontId="59" fillId="19"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59" fillId="19" borderId="0" applyNumberFormat="0" applyBorder="0" applyAlignment="0" applyProtection="0"/>
    <xf numFmtId="0" fontId="59" fillId="21"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59" fillId="23" borderId="0" applyNumberFormat="0" applyBorder="0" applyAlignment="0" applyProtection="0"/>
    <xf numFmtId="2" fontId="62" fillId="24" borderId="10">
      <alignment horizontal="right" vertical="center"/>
      <protection locked="0"/>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41" fontId="4" fillId="0" borderId="0" applyFont="0" applyFill="0" applyBorder="0" applyAlignment="0" applyProtection="0"/>
    <xf numFmtId="4" fontId="63" fillId="25" borderId="10">
      <alignment horizontal="right" vertical="center"/>
      <protection/>
    </xf>
    <xf numFmtId="0" fontId="63" fillId="26" borderId="10">
      <alignment horizontal="left" vertical="center"/>
      <protection/>
    </xf>
    <xf numFmtId="176" fontId="63" fillId="27" borderId="10">
      <alignment horizontal="right" vertical="center" wrapText="1"/>
      <protection/>
    </xf>
    <xf numFmtId="0" fontId="4" fillId="0" borderId="0" applyFont="0" applyFill="0" applyBorder="0" applyAlignment="0" applyProtection="0"/>
    <xf numFmtId="0" fontId="0" fillId="0" borderId="0">
      <alignment vertical="center"/>
      <protection/>
    </xf>
    <xf numFmtId="0" fontId="4" fillId="0" borderId="0" applyFont="0" applyFill="0" applyBorder="0" applyAlignment="0" applyProtection="0"/>
    <xf numFmtId="176" fontId="63" fillId="28" borderId="10">
      <alignment horizontal="right" vertical="center"/>
      <protection/>
    </xf>
    <xf numFmtId="176" fontId="63" fillId="29" borderId="10">
      <alignment horizontal="right" vertical="center" wrapText="1"/>
      <protection locked="0"/>
    </xf>
    <xf numFmtId="37" fontId="60" fillId="0" borderId="0">
      <alignment/>
      <protection/>
    </xf>
    <xf numFmtId="0" fontId="64" fillId="0" borderId="0">
      <alignment/>
      <protection/>
    </xf>
    <xf numFmtId="0" fontId="0" fillId="0" borderId="0">
      <alignment/>
      <protection/>
    </xf>
    <xf numFmtId="0" fontId="0" fillId="0" borderId="0">
      <alignment/>
      <protection/>
    </xf>
    <xf numFmtId="0" fontId="61" fillId="0" borderId="0">
      <alignment/>
      <protection/>
    </xf>
    <xf numFmtId="4" fontId="4" fillId="0" borderId="0" applyFont="0" applyFill="0" applyBorder="0" applyAlignment="0" applyProtection="0"/>
    <xf numFmtId="4" fontId="63" fillId="29" borderId="10">
      <alignment horizontal="right" vertical="center" wrapText="1"/>
      <protection locked="0"/>
    </xf>
    <xf numFmtId="4" fontId="62" fillId="30" borderId="10">
      <alignment horizontal="right" vertical="center"/>
      <protection/>
    </xf>
    <xf numFmtId="176" fontId="63" fillId="31" borderId="10">
      <alignment horizontal="right" vertical="center"/>
      <protection/>
    </xf>
    <xf numFmtId="2" fontId="62" fillId="32" borderId="10">
      <alignment horizontal="right" vertical="center"/>
      <protection locked="0"/>
    </xf>
    <xf numFmtId="2" fontId="62" fillId="33" borderId="10">
      <alignment horizontal="right" vertical="center"/>
      <protection locked="0"/>
    </xf>
    <xf numFmtId="2" fontId="62" fillId="32" borderId="10">
      <alignment horizontal="right" vertical="center" wrapText="1"/>
      <protection locked="0"/>
    </xf>
    <xf numFmtId="176" fontId="63" fillId="34" borderId="10">
      <alignment horizontal="right" vertical="center"/>
      <protection locked="0"/>
    </xf>
    <xf numFmtId="4" fontId="63" fillId="25" borderId="10">
      <alignment horizontal="right" vertical="center"/>
      <protection locked="0"/>
    </xf>
    <xf numFmtId="0" fontId="63" fillId="35" borderId="10">
      <alignment horizontal="left" vertical="center"/>
      <protection/>
    </xf>
    <xf numFmtId="177" fontId="63" fillId="35" borderId="10">
      <alignment horizontal="left" vertical="center"/>
      <protection/>
    </xf>
    <xf numFmtId="0" fontId="63" fillId="35" borderId="10">
      <alignment vertical="center"/>
      <protection/>
    </xf>
    <xf numFmtId="0" fontId="63" fillId="35" borderId="11">
      <alignment vertical="center"/>
      <protection/>
    </xf>
    <xf numFmtId="178" fontId="63" fillId="35" borderId="10">
      <alignment horizontal="left" vertical="center"/>
      <protection/>
    </xf>
    <xf numFmtId="4" fontId="62" fillId="36" borderId="10">
      <alignment horizontal="right" vertical="center"/>
      <protection locked="0"/>
    </xf>
    <xf numFmtId="0" fontId="63" fillId="35" borderId="12">
      <alignment vertical="center"/>
      <protection/>
    </xf>
    <xf numFmtId="177" fontId="63" fillId="35" borderId="12">
      <alignment horizontal="left" vertical="center"/>
      <protection/>
    </xf>
    <xf numFmtId="4" fontId="62" fillId="27" borderId="10">
      <alignment horizontal="right" vertical="center" wrapText="1"/>
      <protection locked="0"/>
    </xf>
    <xf numFmtId="0" fontId="62" fillId="35" borderId="11">
      <alignment horizontal="left" vertical="center"/>
      <protection/>
    </xf>
    <xf numFmtId="4" fontId="63" fillId="30" borderId="10">
      <alignment horizontal="right" vertical="center"/>
      <protection/>
    </xf>
    <xf numFmtId="178" fontId="63" fillId="35" borderId="12">
      <alignment horizontal="left" vertical="center"/>
      <protection/>
    </xf>
    <xf numFmtId="4" fontId="62" fillId="25" borderId="10">
      <alignment horizontal="right" vertical="center"/>
      <protection locked="0"/>
    </xf>
    <xf numFmtId="0" fontId="63" fillId="35" borderId="13">
      <alignment vertical="center"/>
      <protection/>
    </xf>
    <xf numFmtId="0" fontId="62" fillId="35" borderId="11">
      <alignment vertical="center"/>
      <protection/>
    </xf>
    <xf numFmtId="2" fontId="63" fillId="37" borderId="10">
      <alignment horizontal="right" vertical="center"/>
      <protection/>
    </xf>
    <xf numFmtId="4" fontId="63" fillId="38" borderId="10">
      <alignment horizontal="right" vertical="center"/>
      <protection locked="0"/>
    </xf>
    <xf numFmtId="4" fontId="63" fillId="30" borderId="10">
      <alignment horizontal="right" vertical="center"/>
      <protection locked="0"/>
    </xf>
    <xf numFmtId="4" fontId="63" fillId="27" borderId="10">
      <alignment horizontal="right" vertical="center" wrapText="1"/>
      <protection locked="0"/>
    </xf>
    <xf numFmtId="2" fontId="62" fillId="39" borderId="10">
      <alignment horizontal="right" vertical="center"/>
      <protection locked="0"/>
    </xf>
    <xf numFmtId="2" fontId="62" fillId="27" borderId="10">
      <alignment horizontal="right" vertical="center" wrapText="1"/>
      <protection locked="0"/>
    </xf>
    <xf numFmtId="4" fontId="62" fillId="25" borderId="10">
      <alignment horizontal="right" vertical="center"/>
      <protection/>
    </xf>
    <xf numFmtId="4" fontId="62" fillId="36" borderId="10">
      <alignment horizontal="right" vertical="center"/>
      <protection/>
    </xf>
    <xf numFmtId="2" fontId="62" fillId="25" borderId="10">
      <alignment horizontal="right" vertical="center"/>
      <protection/>
    </xf>
    <xf numFmtId="4" fontId="62" fillId="40" borderId="10">
      <alignment horizontal="right" vertical="center"/>
      <protection locked="0"/>
    </xf>
    <xf numFmtId="2" fontId="62" fillId="40" borderId="10">
      <alignment horizontal="right" vertical="center"/>
      <protection locked="0"/>
    </xf>
    <xf numFmtId="176" fontId="63" fillId="33" borderId="10">
      <alignment horizontal="right" vertical="center"/>
      <protection locked="0"/>
    </xf>
    <xf numFmtId="176" fontId="63" fillId="33" borderId="10">
      <alignment horizontal="right" vertical="center"/>
      <protection locked="0"/>
    </xf>
    <xf numFmtId="176" fontId="63" fillId="24" borderId="10">
      <alignment horizontal="right" vertical="center" wrapText="1"/>
      <protection/>
    </xf>
    <xf numFmtId="0" fontId="63" fillId="26" borderId="10">
      <alignment vertical="center" wrapText="1"/>
      <protection/>
    </xf>
    <xf numFmtId="3" fontId="63" fillId="26" borderId="10">
      <alignment horizontal="left" vertical="center"/>
      <protection/>
    </xf>
    <xf numFmtId="3" fontId="63" fillId="26" borderId="10">
      <alignment vertical="center"/>
      <protection/>
    </xf>
    <xf numFmtId="0" fontId="63" fillId="26" borderId="10">
      <alignment horizontal="left" vertical="center"/>
      <protection/>
    </xf>
    <xf numFmtId="0" fontId="63" fillId="26" borderId="10">
      <alignment horizontal="left" vertical="center" indent="3"/>
      <protection/>
    </xf>
    <xf numFmtId="0" fontId="65" fillId="26" borderId="10">
      <alignment vertical="center"/>
      <protection/>
    </xf>
    <xf numFmtId="176" fontId="63" fillId="41" borderId="10">
      <alignment horizontal="right" vertical="center"/>
      <protection locked="0"/>
    </xf>
    <xf numFmtId="176" fontId="63" fillId="24" borderId="10">
      <alignment horizontal="right" vertical="center" wrapText="1"/>
      <protection/>
    </xf>
    <xf numFmtId="2" fontId="63" fillId="33" borderId="10">
      <alignment horizontal="right" vertical="center"/>
      <protection locked="0"/>
    </xf>
    <xf numFmtId="2" fontId="62" fillId="33" borderId="10">
      <alignment vertical="center"/>
      <protection/>
    </xf>
  </cellStyleXfs>
  <cellXfs count="336">
    <xf numFmtId="0" fontId="0" fillId="0" borderId="0" xfId="0" applyFont="1" applyAlignment="1">
      <alignment/>
    </xf>
    <xf numFmtId="0" fontId="2"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5" xfId="0" applyNumberFormat="1" applyFont="1" applyFill="1" applyBorder="1" applyAlignment="1">
      <alignment horizontal="center" vertical="center" wrapText="1"/>
    </xf>
    <xf numFmtId="0" fontId="0" fillId="0" borderId="15" xfId="0" applyFont="1" applyFill="1" applyBorder="1" applyAlignment="1">
      <alignment horizontal="center" vertical="center"/>
    </xf>
    <xf numFmtId="179" fontId="0" fillId="0" borderId="15" xfId="0" applyNumberFormat="1" applyFont="1" applyFill="1" applyBorder="1" applyAlignment="1">
      <alignment horizontal="center" vertical="center"/>
    </xf>
    <xf numFmtId="0" fontId="0" fillId="0" borderId="14" xfId="0" applyNumberFormat="1" applyFont="1" applyFill="1" applyBorder="1" applyAlignment="1">
      <alignment horizontal="left" vertical="center" wrapText="1"/>
    </xf>
    <xf numFmtId="31" fontId="0" fillId="0" borderId="15" xfId="0" applyNumberFormat="1" applyFont="1" applyFill="1" applyBorder="1" applyAlignment="1">
      <alignment horizontal="center" vertical="center"/>
    </xf>
    <xf numFmtId="0" fontId="0" fillId="0" borderId="15" xfId="0" applyNumberFormat="1" applyFont="1" applyFill="1" applyBorder="1" applyAlignment="1">
      <alignment horizontal="left" vertical="center" wrapText="1"/>
    </xf>
    <xf numFmtId="0" fontId="2" fillId="0" borderId="0" xfId="0" applyFont="1" applyFill="1" applyBorder="1" applyAlignment="1">
      <alignment/>
    </xf>
    <xf numFmtId="0" fontId="4" fillId="0" borderId="0" xfId="0" applyAlignment="1">
      <alignment vertical="center"/>
    </xf>
    <xf numFmtId="0" fontId="0" fillId="0" borderId="15" xfId="0" applyFont="1" applyFill="1" applyBorder="1" applyAlignment="1">
      <alignment horizontal="center" vertical="center" wrapText="1"/>
    </xf>
    <xf numFmtId="179" fontId="0" fillId="0" borderId="15" xfId="0" applyNumberFormat="1"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15" xfId="0" applyFont="1" applyFill="1" applyBorder="1" applyAlignment="1">
      <alignment horizontal="center" vertical="center"/>
    </xf>
    <xf numFmtId="0" fontId="64" fillId="0" borderId="15" xfId="0" applyFont="1" applyFill="1" applyBorder="1" applyAlignment="1">
      <alignment vertical="center"/>
    </xf>
    <xf numFmtId="0" fontId="4" fillId="0" borderId="15" xfId="0" applyFont="1" applyFill="1" applyBorder="1" applyAlignment="1">
      <alignment horizontal="right" vertical="center"/>
    </xf>
    <xf numFmtId="0" fontId="3" fillId="42" borderId="0" xfId="0" applyFont="1" applyFill="1" applyBorder="1" applyAlignment="1">
      <alignment horizontal="center" vertical="center"/>
    </xf>
    <xf numFmtId="0" fontId="4" fillId="0" borderId="0" xfId="0" applyFont="1" applyAlignment="1">
      <alignment/>
    </xf>
    <xf numFmtId="0" fontId="6" fillId="42" borderId="0" xfId="0" applyFont="1" applyFill="1" applyBorder="1" applyAlignment="1">
      <alignment horizontal="center" vertical="center"/>
    </xf>
    <xf numFmtId="0" fontId="7"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5" xfId="0" applyFont="1" applyFill="1" applyBorder="1" applyAlignment="1">
      <alignment vertical="center"/>
    </xf>
    <xf numFmtId="178" fontId="4" fillId="0" borderId="15" xfId="0" applyNumberFormat="1" applyFont="1" applyFill="1" applyBorder="1" applyAlignment="1">
      <alignment vertical="center"/>
    </xf>
    <xf numFmtId="0" fontId="4" fillId="0" borderId="15" xfId="0" applyFont="1" applyFill="1" applyBorder="1" applyAlignment="1">
      <alignment horizontal="left" vertical="center" wrapText="1"/>
    </xf>
    <xf numFmtId="0" fontId="8" fillId="0" borderId="0" xfId="0" applyFont="1" applyFill="1" applyBorder="1" applyAlignment="1">
      <alignment/>
    </xf>
    <xf numFmtId="0" fontId="9"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xf>
    <xf numFmtId="0" fontId="11" fillId="0" borderId="17" xfId="0" applyNumberFormat="1" applyFont="1" applyFill="1" applyBorder="1" applyAlignment="1">
      <alignment horizontal="center" vertical="center" wrapText="1"/>
    </xf>
    <xf numFmtId="0" fontId="11" fillId="0" borderId="15" xfId="0" applyNumberFormat="1" applyFont="1" applyFill="1" applyBorder="1" applyAlignment="1">
      <alignment vertical="center"/>
    </xf>
    <xf numFmtId="0" fontId="10" fillId="0" borderId="15"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7"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wrapText="1"/>
    </xf>
    <xf numFmtId="0" fontId="0" fillId="0" borderId="0" xfId="79" applyFont="1" applyFill="1" applyBorder="1">
      <alignment/>
      <protection/>
    </xf>
    <xf numFmtId="0" fontId="4" fillId="0" borderId="0" xfId="0" applyAlignment="1">
      <alignment/>
    </xf>
    <xf numFmtId="49" fontId="12" fillId="42" borderId="0" xfId="79" applyNumberFormat="1" applyFont="1" applyFill="1" applyBorder="1" applyAlignment="1">
      <alignment horizontal="center" vertical="center"/>
      <protection/>
    </xf>
    <xf numFmtId="0" fontId="12" fillId="42" borderId="0" xfId="79" applyFont="1" applyFill="1" applyBorder="1" applyAlignment="1">
      <alignment horizontal="center" vertical="center"/>
      <protection/>
    </xf>
    <xf numFmtId="0" fontId="7" fillId="42" borderId="0" xfId="79" applyFont="1" applyFill="1" applyBorder="1">
      <alignment/>
      <protection/>
    </xf>
    <xf numFmtId="49" fontId="13" fillId="43" borderId="18" xfId="79" applyNumberFormat="1" applyFont="1" applyFill="1" applyBorder="1" applyAlignment="1">
      <alignment vertical="center"/>
      <protection/>
    </xf>
    <xf numFmtId="49" fontId="13" fillId="43" borderId="19" xfId="79" applyNumberFormat="1" applyFont="1" applyFill="1" applyBorder="1" applyAlignment="1">
      <alignment vertical="center"/>
      <protection/>
    </xf>
    <xf numFmtId="49" fontId="0" fillId="43" borderId="19" xfId="79" applyNumberFormat="1" applyFont="1" applyFill="1" applyBorder="1">
      <alignment/>
      <protection/>
    </xf>
    <xf numFmtId="49" fontId="14" fillId="43" borderId="17" xfId="79" applyNumberFormat="1" applyFont="1" applyFill="1" applyBorder="1" applyAlignment="1">
      <alignment horizontal="center" vertical="center"/>
      <protection/>
    </xf>
    <xf numFmtId="49" fontId="14" fillId="43" borderId="20" xfId="79" applyNumberFormat="1" applyFont="1" applyFill="1" applyBorder="1" applyAlignment="1">
      <alignment horizontal="center" vertical="center" wrapText="1"/>
      <protection/>
    </xf>
    <xf numFmtId="49" fontId="14" fillId="43" borderId="15" xfId="79" applyNumberFormat="1" applyFont="1" applyFill="1" applyBorder="1" applyAlignment="1">
      <alignment horizontal="center" vertical="center" wrapText="1"/>
      <protection/>
    </xf>
    <xf numFmtId="49" fontId="14" fillId="43" borderId="21" xfId="79" applyNumberFormat="1" applyFont="1" applyFill="1" applyBorder="1" applyAlignment="1">
      <alignment horizontal="center" vertical="center" wrapText="1"/>
      <protection/>
    </xf>
    <xf numFmtId="49" fontId="14" fillId="43" borderId="17" xfId="79" applyNumberFormat="1" applyFont="1" applyFill="1" applyBorder="1" applyAlignment="1">
      <alignment horizontal="center" vertical="center" wrapText="1"/>
      <protection/>
    </xf>
    <xf numFmtId="49" fontId="13" fillId="43" borderId="22" xfId="79" applyNumberFormat="1" applyFont="1" applyFill="1" applyBorder="1" applyAlignment="1">
      <alignment horizontal="left" vertical="center"/>
      <protection/>
    </xf>
    <xf numFmtId="180" fontId="13" fillId="0" borderId="17" xfId="79" applyNumberFormat="1" applyFont="1" applyFill="1" applyBorder="1" applyAlignment="1">
      <alignment horizontal="right" vertical="center"/>
      <protection/>
    </xf>
    <xf numFmtId="180" fontId="13" fillId="42" borderId="23" xfId="79" applyNumberFormat="1" applyFont="1" applyFill="1" applyBorder="1" applyAlignment="1">
      <alignment horizontal="right" vertical="center"/>
      <protection/>
    </xf>
    <xf numFmtId="49" fontId="13" fillId="43" borderId="17" xfId="79" applyNumberFormat="1" applyFont="1" applyFill="1" applyBorder="1" applyAlignment="1">
      <alignment horizontal="left" vertical="center"/>
      <protection/>
    </xf>
    <xf numFmtId="180" fontId="13" fillId="42" borderId="17" xfId="79" applyNumberFormat="1" applyFont="1" applyFill="1" applyBorder="1" applyAlignment="1">
      <alignment horizontal="right" vertical="center"/>
      <protection/>
    </xf>
    <xf numFmtId="49" fontId="13" fillId="43" borderId="17" xfId="79" applyNumberFormat="1" applyFont="1" applyFill="1" applyBorder="1" applyAlignment="1">
      <alignment vertical="center"/>
      <protection/>
    </xf>
    <xf numFmtId="49" fontId="13" fillId="0" borderId="17" xfId="79" applyNumberFormat="1" applyFont="1" applyFill="1" applyBorder="1" applyAlignment="1">
      <alignment horizontal="center" vertical="center"/>
      <protection/>
    </xf>
    <xf numFmtId="180" fontId="13" fillId="42" borderId="17" xfId="79" applyNumberFormat="1" applyFont="1" applyFill="1" applyBorder="1" applyAlignment="1">
      <alignment horizontal="right" vertical="center"/>
      <protection/>
    </xf>
    <xf numFmtId="49" fontId="13" fillId="43" borderId="18" xfId="79" applyNumberFormat="1" applyFont="1" applyFill="1" applyBorder="1" applyAlignment="1">
      <alignment horizontal="right" vertical="center"/>
      <protection/>
    </xf>
    <xf numFmtId="180" fontId="13" fillId="0" borderId="20" xfId="79" applyNumberFormat="1" applyFont="1" applyFill="1" applyBorder="1" applyAlignment="1">
      <alignment horizontal="right" vertical="center"/>
      <protection/>
    </xf>
    <xf numFmtId="0" fontId="4" fillId="42" borderId="0" xfId="0" applyFont="1" applyFill="1" applyAlignment="1">
      <alignment vertical="center"/>
    </xf>
    <xf numFmtId="0" fontId="4" fillId="0" borderId="0" xfId="0" applyFont="1" applyAlignment="1">
      <alignment vertical="center"/>
    </xf>
    <xf numFmtId="181" fontId="4" fillId="0" borderId="0" xfId="0" applyNumberFormat="1" applyFont="1" applyAlignment="1">
      <alignment vertical="center"/>
    </xf>
    <xf numFmtId="0" fontId="15" fillId="42" borderId="0" xfId="0" applyFont="1" applyFill="1" applyBorder="1" applyAlignment="1">
      <alignment horizontal="center" wrapText="1"/>
    </xf>
    <xf numFmtId="0" fontId="4" fillId="0" borderId="0" xfId="0" applyFont="1" applyBorder="1" applyAlignment="1">
      <alignment vertical="center"/>
    </xf>
    <xf numFmtId="0" fontId="16" fillId="0" borderId="15" xfId="0" applyNumberFormat="1" applyFont="1" applyFill="1" applyBorder="1" applyAlignment="1" applyProtection="1">
      <alignment horizontal="center" vertical="center"/>
      <protection/>
    </xf>
    <xf numFmtId="0" fontId="16" fillId="0" borderId="24" xfId="0" applyNumberFormat="1" applyFont="1" applyFill="1" applyBorder="1" applyAlignment="1" applyProtection="1">
      <alignment horizontal="center" vertical="center"/>
      <protection/>
    </xf>
    <xf numFmtId="0" fontId="16" fillId="0" borderId="25" xfId="0" applyNumberFormat="1" applyFont="1" applyFill="1" applyBorder="1" applyAlignment="1" applyProtection="1">
      <alignment horizontal="center" vertical="center"/>
      <protection/>
    </xf>
    <xf numFmtId="0" fontId="16" fillId="0" borderId="26" xfId="0" applyNumberFormat="1" applyFont="1" applyFill="1" applyBorder="1" applyAlignment="1" applyProtection="1">
      <alignment horizontal="center" vertical="center"/>
      <protection/>
    </xf>
    <xf numFmtId="0" fontId="16" fillId="0" borderId="15" xfId="0" applyNumberFormat="1" applyFont="1" applyFill="1" applyBorder="1" applyAlignment="1" applyProtection="1">
      <alignment horizontal="left" vertical="center"/>
      <protection/>
    </xf>
    <xf numFmtId="3" fontId="16" fillId="0" borderId="15" xfId="0" applyNumberFormat="1" applyFont="1" applyFill="1" applyBorder="1" applyAlignment="1" applyProtection="1">
      <alignment horizontal="right" vertical="center"/>
      <protection/>
    </xf>
    <xf numFmtId="0" fontId="63" fillId="42" borderId="0" xfId="0" applyFont="1" applyFill="1" applyAlignment="1">
      <alignment/>
    </xf>
    <xf numFmtId="0" fontId="4" fillId="42" borderId="0" xfId="0" applyFont="1" applyFill="1" applyAlignment="1">
      <alignment/>
    </xf>
    <xf numFmtId="0" fontId="63" fillId="42" borderId="0" xfId="0" applyFont="1" applyFill="1" applyAlignment="1">
      <alignment vertical="center"/>
    </xf>
    <xf numFmtId="181" fontId="4" fillId="42" borderId="0" xfId="0" applyNumberFormat="1" applyFont="1" applyFill="1" applyAlignment="1">
      <alignment vertical="center"/>
    </xf>
    <xf numFmtId="0" fontId="17" fillId="42" borderId="0" xfId="0" applyFont="1" applyFill="1" applyAlignment="1">
      <alignment vertical="center"/>
    </xf>
    <xf numFmtId="0" fontId="17" fillId="0" borderId="0" xfId="0" applyFont="1" applyAlignment="1">
      <alignment vertical="center"/>
    </xf>
    <xf numFmtId="181" fontId="4" fillId="0" borderId="0" xfId="0" applyNumberFormat="1" applyFont="1" applyBorder="1" applyAlignment="1">
      <alignment horizontal="right" vertical="center"/>
    </xf>
    <xf numFmtId="0" fontId="18" fillId="0" borderId="0" xfId="0" applyFont="1" applyFill="1" applyAlignment="1">
      <alignment vertical="center"/>
    </xf>
    <xf numFmtId="0" fontId="4" fillId="0" borderId="0" xfId="0" applyFont="1" applyFill="1" applyAlignment="1">
      <alignment/>
    </xf>
    <xf numFmtId="0" fontId="19" fillId="0" borderId="0" xfId="0" applyFont="1" applyFill="1" applyAlignment="1">
      <alignment horizontal="center" vertical="center"/>
    </xf>
    <xf numFmtId="0" fontId="2" fillId="0" borderId="0" xfId="0" applyFont="1" applyFill="1" applyAlignment="1">
      <alignment/>
    </xf>
    <xf numFmtId="0" fontId="4" fillId="0" borderId="0" xfId="0" applyFont="1" applyFill="1" applyAlignment="1">
      <alignment horizontal="right"/>
    </xf>
    <xf numFmtId="0" fontId="20" fillId="42" borderId="15" xfId="0" applyNumberFormat="1" applyFont="1" applyFill="1" applyBorder="1" applyAlignment="1" applyProtection="1">
      <alignment horizontal="center" vertical="center"/>
      <protection/>
    </xf>
    <xf numFmtId="0" fontId="20" fillId="42" borderId="15" xfId="0" applyNumberFormat="1" applyFont="1" applyFill="1" applyBorder="1" applyAlignment="1" applyProtection="1">
      <alignment horizontal="left" vertical="center"/>
      <protection/>
    </xf>
    <xf numFmtId="3" fontId="16" fillId="42" borderId="15" xfId="0" applyNumberFormat="1" applyFont="1" applyFill="1" applyBorder="1" applyAlignment="1" applyProtection="1">
      <alignment horizontal="right" vertical="center"/>
      <protection/>
    </xf>
    <xf numFmtId="0" fontId="16" fillId="42" borderId="15" xfId="0" applyNumberFormat="1" applyFont="1" applyFill="1" applyBorder="1" applyAlignment="1" applyProtection="1">
      <alignment horizontal="left" vertical="center"/>
      <protection/>
    </xf>
    <xf numFmtId="0" fontId="20" fillId="42" borderId="15" xfId="0" applyNumberFormat="1" applyFont="1" applyFill="1" applyBorder="1" applyAlignment="1" applyProtection="1">
      <alignment vertical="center"/>
      <protection/>
    </xf>
    <xf numFmtId="0" fontId="16" fillId="42" borderId="15" xfId="0" applyNumberFormat="1" applyFont="1" applyFill="1" applyBorder="1" applyAlignment="1" applyProtection="1">
      <alignment vertical="center"/>
      <protection/>
    </xf>
    <xf numFmtId="4" fontId="21" fillId="0" borderId="10" xfId="0" applyNumberFormat="1" applyFont="1" applyFill="1" applyBorder="1" applyAlignment="1">
      <alignment horizontal="right" vertical="center" wrapText="1"/>
    </xf>
    <xf numFmtId="0" fontId="4" fillId="42" borderId="0" xfId="0" applyFont="1" applyFill="1" applyAlignment="1">
      <alignment/>
    </xf>
    <xf numFmtId="0" fontId="66" fillId="42" borderId="0" xfId="0" applyFont="1" applyFill="1" applyAlignment="1">
      <alignment horizontal="center"/>
    </xf>
    <xf numFmtId="0" fontId="23" fillId="42" borderId="0" xfId="0" applyFont="1" applyFill="1" applyAlignment="1">
      <alignment/>
    </xf>
    <xf numFmtId="0" fontId="67" fillId="42" borderId="0" xfId="0" applyFont="1" applyFill="1" applyAlignment="1">
      <alignment horizontal="right" vertical="center"/>
    </xf>
    <xf numFmtId="0" fontId="4" fillId="0" borderId="0" xfId="0" applyAlignment="1">
      <alignment/>
    </xf>
    <xf numFmtId="0" fontId="68" fillId="0" borderId="0" xfId="0" applyNumberFormat="1" applyFont="1" applyFill="1" applyBorder="1" applyAlignment="1">
      <alignment horizontal="center" vertical="center"/>
    </xf>
    <xf numFmtId="0" fontId="69" fillId="0" borderId="0" xfId="0" applyNumberFormat="1" applyFont="1" applyFill="1" applyBorder="1" applyAlignment="1">
      <alignment horizontal="left" vertical="center"/>
    </xf>
    <xf numFmtId="0" fontId="70" fillId="0" borderId="17" xfId="0" applyNumberFormat="1" applyFont="1" applyFill="1" applyBorder="1" applyAlignment="1">
      <alignment horizontal="center" vertical="center" wrapText="1"/>
    </xf>
    <xf numFmtId="0" fontId="71" fillId="0" borderId="17" xfId="0" applyNumberFormat="1" applyFont="1" applyFill="1" applyBorder="1" applyAlignment="1">
      <alignment horizontal="center" vertical="center" wrapText="1"/>
    </xf>
    <xf numFmtId="176" fontId="63" fillId="42" borderId="10" xfId="120" applyNumberFormat="1" applyFont="1" applyFill="1" applyBorder="1">
      <alignment horizontal="right" vertical="center" wrapText="1"/>
      <protection/>
    </xf>
    <xf numFmtId="176" fontId="63" fillId="42" borderId="10" xfId="119" applyNumberFormat="1" applyFont="1" applyFill="1" applyBorder="1" applyAlignment="1">
      <alignment horizontal="right" vertical="center"/>
      <protection locked="0"/>
    </xf>
    <xf numFmtId="4" fontId="72" fillId="42" borderId="17" xfId="0" applyNumberFormat="1" applyFont="1" applyFill="1" applyBorder="1" applyAlignment="1">
      <alignment horizontal="right" vertical="center" wrapText="1"/>
    </xf>
    <xf numFmtId="176" fontId="63" fillId="42" borderId="10" xfId="118" applyNumberFormat="1" applyFont="1" applyFill="1" applyBorder="1">
      <alignment horizontal="right" vertical="center"/>
      <protection locked="0"/>
    </xf>
    <xf numFmtId="176" fontId="63" fillId="42" borderId="10" xfId="119" applyNumberFormat="1" applyFont="1" applyFill="1" applyBorder="1">
      <alignment horizontal="right" vertical="center"/>
      <protection locked="0"/>
    </xf>
    <xf numFmtId="0" fontId="72" fillId="42" borderId="17" xfId="0" applyNumberFormat="1" applyFont="1" applyFill="1" applyBorder="1" applyAlignment="1">
      <alignment horizontal="right" vertical="center"/>
    </xf>
    <xf numFmtId="178" fontId="63" fillId="42" borderId="10" xfId="120" applyNumberFormat="1" applyFont="1" applyFill="1" applyBorder="1">
      <alignment horizontal="right" vertical="center" wrapText="1"/>
      <protection/>
    </xf>
    <xf numFmtId="178" fontId="63" fillId="42" borderId="10" xfId="119" applyNumberFormat="1" applyFont="1" applyFill="1" applyBorder="1">
      <alignment horizontal="right" vertical="center"/>
      <protection locked="0"/>
    </xf>
    <xf numFmtId="0" fontId="69" fillId="0" borderId="0" xfId="0" applyNumberFormat="1" applyFont="1" applyFill="1" applyBorder="1" applyAlignment="1">
      <alignment horizontal="right" vertical="center"/>
    </xf>
    <xf numFmtId="178" fontId="72" fillId="42" borderId="17" xfId="0" applyNumberFormat="1" applyFont="1" applyFill="1" applyBorder="1" applyAlignment="1">
      <alignment horizontal="right" vertical="center" wrapText="1"/>
    </xf>
    <xf numFmtId="0" fontId="6" fillId="0" borderId="0" xfId="0" applyFont="1" applyAlignment="1">
      <alignment horizontal="center"/>
    </xf>
    <xf numFmtId="0" fontId="4" fillId="0" borderId="0" xfId="0" applyAlignment="1">
      <alignment horizontal="right"/>
    </xf>
    <xf numFmtId="0" fontId="4" fillId="42" borderId="15" xfId="0" applyFill="1" applyBorder="1" applyAlignment="1">
      <alignment horizontal="center" vertical="center"/>
    </xf>
    <xf numFmtId="0" fontId="4" fillId="42" borderId="15" xfId="0" applyFont="1" applyFill="1" applyBorder="1" applyAlignment="1">
      <alignment horizontal="center" vertical="center"/>
    </xf>
    <xf numFmtId="0" fontId="0" fillId="0" borderId="15" xfId="0" applyFill="1" applyBorder="1" applyAlignment="1">
      <alignment horizontal="center"/>
    </xf>
    <xf numFmtId="0" fontId="0" fillId="0" borderId="15" xfId="0" applyFill="1" applyBorder="1" applyAlignment="1">
      <alignment horizontal="center"/>
    </xf>
    <xf numFmtId="0" fontId="26" fillId="0" borderId="0" xfId="0" applyFont="1" applyAlignment="1">
      <alignment/>
    </xf>
    <xf numFmtId="0" fontId="27" fillId="0" borderId="0" xfId="0" applyFont="1" applyAlignment="1">
      <alignment vertical="center" wrapText="1"/>
    </xf>
    <xf numFmtId="0" fontId="27" fillId="0" borderId="0" xfId="0" applyFont="1" applyAlignment="1">
      <alignment/>
    </xf>
    <xf numFmtId="0" fontId="26" fillId="0" borderId="0" xfId="0" applyFont="1" applyFill="1" applyAlignment="1">
      <alignment/>
    </xf>
    <xf numFmtId="0" fontId="25" fillId="0" borderId="0" xfId="0" applyFont="1" applyFill="1" applyAlignment="1">
      <alignment/>
    </xf>
    <xf numFmtId="0" fontId="73" fillId="42" borderId="0" xfId="0" applyFont="1" applyFill="1" applyAlignment="1">
      <alignment horizontal="center" vertical="center" wrapText="1"/>
    </xf>
    <xf numFmtId="0" fontId="73" fillId="42" borderId="0" xfId="0" applyFont="1" applyFill="1" applyAlignment="1">
      <alignment horizontal="center" vertical="center"/>
    </xf>
    <xf numFmtId="0" fontId="7" fillId="42" borderId="0" xfId="0" applyFont="1" applyFill="1" applyBorder="1" applyAlignment="1">
      <alignment horizontal="center" vertical="center"/>
    </xf>
    <xf numFmtId="0" fontId="0" fillId="0" borderId="0" xfId="0" applyAlignment="1">
      <alignment horizontal="right"/>
    </xf>
    <xf numFmtId="0" fontId="26" fillId="42" borderId="15" xfId="0" applyFont="1" applyFill="1" applyBorder="1" applyAlignment="1">
      <alignment horizontal="center" vertical="center" wrapText="1"/>
    </xf>
    <xf numFmtId="177" fontId="16" fillId="42" borderId="15" xfId="0" applyNumberFormat="1" applyFont="1" applyFill="1" applyBorder="1" applyAlignment="1">
      <alignment horizontal="center" vertical="center" wrapText="1"/>
    </xf>
    <xf numFmtId="0" fontId="26" fillId="42" borderId="15" xfId="0" applyFont="1" applyFill="1" applyBorder="1" applyAlignment="1">
      <alignment horizontal="center" vertical="center"/>
    </xf>
    <xf numFmtId="177" fontId="16" fillId="42" borderId="15" xfId="0" applyNumberFormat="1" applyFont="1" applyFill="1" applyBorder="1" applyAlignment="1" applyProtection="1">
      <alignment horizontal="center"/>
      <protection locked="0"/>
    </xf>
    <xf numFmtId="182" fontId="26" fillId="0" borderId="0" xfId="0" applyNumberFormat="1" applyFont="1" applyAlignment="1">
      <alignment/>
    </xf>
    <xf numFmtId="182" fontId="26" fillId="0" borderId="0" xfId="0" applyNumberFormat="1" applyFont="1" applyFill="1" applyAlignment="1">
      <alignment/>
    </xf>
    <xf numFmtId="0" fontId="25" fillId="42" borderId="15" xfId="0" applyFont="1" applyFill="1" applyBorder="1" applyAlignment="1">
      <alignment horizontal="center" vertical="center"/>
    </xf>
    <xf numFmtId="182" fontId="25" fillId="0" borderId="0" xfId="0" applyNumberFormat="1" applyFont="1" applyFill="1" applyAlignment="1">
      <alignment/>
    </xf>
    <xf numFmtId="181" fontId="4" fillId="0" borderId="0" xfId="0" applyNumberFormat="1" applyAlignment="1">
      <alignment vertical="center"/>
    </xf>
    <xf numFmtId="0" fontId="15" fillId="0" borderId="0" xfId="0" applyFont="1" applyBorder="1" applyAlignment="1">
      <alignment horizontal="center" wrapText="1"/>
    </xf>
    <xf numFmtId="0" fontId="4" fillId="0" borderId="0" xfId="0" applyBorder="1" applyAlignment="1">
      <alignment vertical="center"/>
    </xf>
    <xf numFmtId="181" fontId="4" fillId="0" borderId="0" xfId="0" applyNumberFormat="1" applyBorder="1" applyAlignment="1">
      <alignment horizontal="right" vertical="center"/>
    </xf>
    <xf numFmtId="0" fontId="28" fillId="0" borderId="15" xfId="0" applyFont="1" applyBorder="1" applyAlignment="1">
      <alignment horizontal="center" vertical="center"/>
    </xf>
    <xf numFmtId="0" fontId="28" fillId="0" borderId="15" xfId="0" applyFont="1" applyBorder="1" applyAlignment="1">
      <alignment horizontal="center" vertical="center" wrapText="1"/>
    </xf>
    <xf numFmtId="181" fontId="28" fillId="0" borderId="15" xfId="0" applyNumberFormat="1" applyFont="1" applyBorder="1" applyAlignment="1">
      <alignment horizontal="center" vertical="center" wrapText="1"/>
    </xf>
    <xf numFmtId="0" fontId="28" fillId="0" borderId="27" xfId="0" applyFont="1" applyBorder="1" applyAlignment="1">
      <alignment horizontal="center" vertical="center"/>
    </xf>
    <xf numFmtId="181" fontId="28" fillId="0" borderId="27" xfId="0" applyNumberFormat="1" applyFont="1" applyBorder="1" applyAlignment="1">
      <alignment horizontal="center" vertical="center" wrapText="1"/>
    </xf>
    <xf numFmtId="0" fontId="28" fillId="0" borderId="15" xfId="0" applyFont="1" applyBorder="1" applyAlignment="1">
      <alignment horizontal="left" vertical="center"/>
    </xf>
    <xf numFmtId="181" fontId="7" fillId="0" borderId="15" xfId="0" applyNumberFormat="1" applyFont="1" applyFill="1" applyBorder="1" applyAlignment="1">
      <alignment horizontal="center" vertical="center"/>
    </xf>
    <xf numFmtId="0" fontId="4" fillId="0" borderId="0" xfId="0" applyFont="1" applyAlignment="1">
      <alignment vertical="center"/>
    </xf>
    <xf numFmtId="178" fontId="4" fillId="0" borderId="0" xfId="0" applyNumberFormat="1" applyAlignment="1">
      <alignment vertical="center"/>
    </xf>
    <xf numFmtId="0" fontId="74" fillId="0" borderId="0" xfId="0" applyFont="1" applyBorder="1" applyAlignment="1">
      <alignment horizontal="center" vertical="center" wrapText="1"/>
    </xf>
    <xf numFmtId="178" fontId="74" fillId="0" borderId="0" xfId="0" applyNumberFormat="1" applyFont="1" applyBorder="1" applyAlignment="1">
      <alignment horizontal="center" vertical="center" wrapText="1"/>
    </xf>
    <xf numFmtId="0" fontId="21" fillId="0" borderId="0" xfId="0" applyFont="1" applyBorder="1" applyAlignment="1">
      <alignment vertical="center" wrapText="1"/>
    </xf>
    <xf numFmtId="0" fontId="75" fillId="0" borderId="0" xfId="0" applyFont="1" applyBorder="1" applyAlignment="1">
      <alignment horizontal="right" vertical="center" wrapText="1"/>
    </xf>
    <xf numFmtId="178" fontId="75" fillId="0" borderId="0" xfId="0" applyNumberFormat="1" applyFont="1" applyBorder="1" applyAlignment="1">
      <alignment horizontal="right" vertical="center" wrapText="1"/>
    </xf>
    <xf numFmtId="0" fontId="20" fillId="44" borderId="10" xfId="0" applyFont="1" applyFill="1" applyBorder="1" applyAlignment="1">
      <alignment horizontal="center" vertical="center" wrapText="1"/>
    </xf>
    <xf numFmtId="178" fontId="20" fillId="44" borderId="10" xfId="0" applyNumberFormat="1" applyFont="1" applyFill="1" applyBorder="1" applyAlignment="1">
      <alignment horizontal="center" vertical="center" wrapText="1"/>
    </xf>
    <xf numFmtId="0" fontId="29" fillId="45" borderId="10" xfId="0" applyFont="1" applyFill="1" applyBorder="1" applyAlignment="1">
      <alignment horizontal="center" vertical="center" wrapText="1"/>
    </xf>
    <xf numFmtId="178" fontId="29" fillId="45" borderId="10" xfId="0" applyNumberFormat="1" applyFont="1" applyFill="1" applyBorder="1" applyAlignment="1">
      <alignment horizontal="right" vertical="center"/>
    </xf>
    <xf numFmtId="0" fontId="30" fillId="0" borderId="10" xfId="0" applyFont="1" applyFill="1" applyBorder="1" applyAlignment="1">
      <alignment vertical="center" wrapText="1"/>
    </xf>
    <xf numFmtId="178" fontId="30" fillId="0" borderId="10" xfId="0" applyNumberFormat="1" applyFont="1" applyFill="1" applyBorder="1" applyAlignment="1">
      <alignment horizontal="right" vertical="center"/>
    </xf>
    <xf numFmtId="178" fontId="31" fillId="0" borderId="10" xfId="0" applyNumberFormat="1" applyFont="1" applyFill="1" applyBorder="1" applyAlignment="1">
      <alignment horizontal="right" vertical="center"/>
    </xf>
    <xf numFmtId="0" fontId="33" fillId="0" borderId="0" xfId="0" applyFont="1" applyFill="1" applyBorder="1" applyAlignment="1">
      <alignment vertical="center"/>
    </xf>
    <xf numFmtId="0" fontId="64" fillId="42" borderId="0" xfId="0" applyFont="1" applyFill="1" applyAlignment="1" applyProtection="1">
      <alignment/>
      <protection locked="0"/>
    </xf>
    <xf numFmtId="178" fontId="64" fillId="42" borderId="0" xfId="0" applyNumberFormat="1" applyFont="1" applyFill="1" applyAlignment="1" applyProtection="1">
      <alignment/>
      <protection locked="0"/>
    </xf>
    <xf numFmtId="0" fontId="4" fillId="42" borderId="0" xfId="0" applyFont="1" applyFill="1" applyAlignment="1">
      <alignment vertical="top"/>
    </xf>
    <xf numFmtId="0" fontId="76" fillId="42" borderId="0" xfId="0" applyFont="1" applyFill="1" applyAlignment="1">
      <alignment horizontal="center" vertical="center"/>
    </xf>
    <xf numFmtId="0" fontId="77" fillId="42" borderId="0" xfId="0" applyFont="1" applyFill="1" applyAlignment="1">
      <alignment vertical="center"/>
    </xf>
    <xf numFmtId="178" fontId="77" fillId="42" borderId="0" xfId="0" applyNumberFormat="1" applyFont="1" applyFill="1" applyAlignment="1">
      <alignment vertical="center"/>
    </xf>
    <xf numFmtId="0" fontId="62" fillId="42" borderId="0" xfId="0" applyFont="1" applyFill="1" applyAlignment="1">
      <alignment vertical="top"/>
    </xf>
    <xf numFmtId="0" fontId="78" fillId="42" borderId="0" xfId="0" applyFont="1" applyFill="1" applyAlignment="1">
      <alignment horizontal="right" vertical="top"/>
    </xf>
    <xf numFmtId="178" fontId="78" fillId="42" borderId="0" xfId="0" applyNumberFormat="1" applyFont="1" applyFill="1" applyAlignment="1">
      <alignment horizontal="right" vertical="top"/>
    </xf>
    <xf numFmtId="0" fontId="20" fillId="44" borderId="10" xfId="0" applyFont="1" applyFill="1" applyBorder="1" applyAlignment="1">
      <alignment horizontal="center" vertical="center"/>
    </xf>
    <xf numFmtId="178" fontId="20" fillId="44" borderId="10" xfId="0" applyNumberFormat="1" applyFont="1" applyFill="1" applyBorder="1" applyAlignment="1">
      <alignment horizontal="center" vertical="center"/>
    </xf>
    <xf numFmtId="49" fontId="26" fillId="45" borderId="10" xfId="0" applyNumberFormat="1" applyFont="1" applyFill="1" applyBorder="1" applyAlignment="1">
      <alignment vertical="center" wrapText="1"/>
    </xf>
    <xf numFmtId="0" fontId="26" fillId="45" borderId="10" xfId="0" applyFont="1" applyFill="1" applyBorder="1" applyAlignment="1">
      <alignment vertical="center" wrapText="1"/>
    </xf>
    <xf numFmtId="178" fontId="26" fillId="45" borderId="10" xfId="0" applyNumberFormat="1" applyFont="1" applyFill="1" applyBorder="1" applyAlignment="1">
      <alignment horizontal="right" vertical="center" wrapText="1"/>
    </xf>
    <xf numFmtId="49" fontId="27" fillId="0" borderId="10" xfId="0" applyNumberFormat="1" applyFont="1" applyFill="1" applyBorder="1" applyAlignment="1">
      <alignment horizontal="left" vertical="center" wrapText="1"/>
    </xf>
    <xf numFmtId="0" fontId="27" fillId="0" borderId="10" xfId="0" applyFont="1" applyFill="1" applyBorder="1" applyAlignment="1">
      <alignment horizontal="left" vertical="center" wrapText="1"/>
    </xf>
    <xf numFmtId="178" fontId="27" fillId="0" borderId="10" xfId="0" applyNumberFormat="1" applyFont="1" applyFill="1" applyBorder="1" applyAlignment="1">
      <alignment horizontal="right" vertical="center" wrapText="1"/>
    </xf>
    <xf numFmtId="0" fontId="1" fillId="0" borderId="0" xfId="0" applyFont="1" applyAlignment="1">
      <alignment/>
    </xf>
    <xf numFmtId="0" fontId="1" fillId="0" borderId="0" xfId="0" applyFont="1" applyAlignment="1">
      <alignment horizontal="center"/>
    </xf>
    <xf numFmtId="0" fontId="16" fillId="0" borderId="19" xfId="0" applyFont="1" applyBorder="1" applyAlignment="1">
      <alignment horizontal="left" vertical="center"/>
    </xf>
    <xf numFmtId="0" fontId="1" fillId="0" borderId="0" xfId="0" applyFont="1" applyAlignment="1">
      <alignment horizontal="center" vertical="center"/>
    </xf>
    <xf numFmtId="0" fontId="1" fillId="0" borderId="25" xfId="0" applyFont="1" applyBorder="1" applyAlignment="1">
      <alignment horizontal="center" vertical="center" wrapText="1"/>
    </xf>
    <xf numFmtId="0" fontId="1" fillId="0" borderId="25" xfId="0" applyFont="1" applyBorder="1" applyAlignment="1">
      <alignment horizontal="center" vertical="center"/>
    </xf>
    <xf numFmtId="0" fontId="1" fillId="0" borderId="15" xfId="0" applyFont="1" applyBorder="1" applyAlignment="1">
      <alignment horizontal="center" vertical="center"/>
    </xf>
    <xf numFmtId="0" fontId="1" fillId="0" borderId="28" xfId="0" applyFont="1" applyBorder="1" applyAlignment="1">
      <alignment horizontal="center" vertical="center" wrapText="1"/>
    </xf>
    <xf numFmtId="0" fontId="1" fillId="0" borderId="28" xfId="0" applyFont="1" applyBorder="1" applyAlignment="1">
      <alignment horizontal="center" vertical="center"/>
    </xf>
    <xf numFmtId="0" fontId="1" fillId="0" borderId="15" xfId="0" applyFont="1" applyBorder="1" applyAlignment="1">
      <alignment horizontal="center" vertical="center" wrapText="1"/>
    </xf>
    <xf numFmtId="0" fontId="16" fillId="4" borderId="15" xfId="0" applyNumberFormat="1" applyFont="1" applyFill="1" applyBorder="1" applyAlignment="1" applyProtection="1">
      <alignment horizontal="left" vertical="center"/>
      <protection/>
    </xf>
    <xf numFmtId="0" fontId="20" fillId="4" borderId="15" xfId="0" applyNumberFormat="1" applyFont="1" applyFill="1" applyBorder="1" applyAlignment="1" applyProtection="1">
      <alignment vertical="center"/>
      <protection/>
    </xf>
    <xf numFmtId="0" fontId="1" fillId="0" borderId="15" xfId="0" applyFont="1" applyBorder="1" applyAlignment="1">
      <alignment vertical="center"/>
    </xf>
    <xf numFmtId="0" fontId="34" fillId="0" borderId="15" xfId="0" applyFont="1" applyBorder="1" applyAlignment="1">
      <alignment vertical="center"/>
    </xf>
    <xf numFmtId="0" fontId="16" fillId="4" borderId="24" xfId="0" applyNumberFormat="1" applyFont="1" applyFill="1" applyBorder="1" applyAlignment="1" applyProtection="1">
      <alignment horizontal="left" vertical="center"/>
      <protection/>
    </xf>
    <xf numFmtId="0" fontId="16" fillId="4" borderId="15" xfId="0" applyNumberFormat="1" applyFont="1" applyFill="1" applyBorder="1" applyAlignment="1" applyProtection="1">
      <alignment vertical="center"/>
      <protection/>
    </xf>
    <xf numFmtId="0" fontId="79" fillId="0" borderId="15" xfId="0" applyFont="1" applyBorder="1" applyAlignment="1">
      <alignment vertical="center"/>
    </xf>
    <xf numFmtId="0" fontId="80" fillId="0" borderId="15" xfId="0" applyFont="1" applyBorder="1" applyAlignment="1">
      <alignment vertical="center"/>
    </xf>
    <xf numFmtId="0" fontId="16" fillId="4" borderId="14" xfId="0" applyNumberFormat="1" applyFont="1" applyFill="1" applyBorder="1" applyAlignment="1" applyProtection="1">
      <alignment vertical="center"/>
      <protection/>
    </xf>
    <xf numFmtId="0" fontId="1" fillId="0" borderId="15" xfId="0" applyFont="1" applyBorder="1" applyAlignment="1">
      <alignment horizontal="left" vertical="center"/>
    </xf>
    <xf numFmtId="0" fontId="18" fillId="0" borderId="15" xfId="0" applyFont="1" applyBorder="1" applyAlignment="1">
      <alignment horizontal="center" vertical="center"/>
    </xf>
    <xf numFmtId="0" fontId="1" fillId="0" borderId="29" xfId="0" applyFont="1" applyFill="1" applyBorder="1" applyAlignment="1">
      <alignment horizontal="left" vertical="center"/>
    </xf>
    <xf numFmtId="0" fontId="16" fillId="0" borderId="0" xfId="0" applyFont="1" applyAlignment="1">
      <alignment horizontal="right" vertical="center"/>
    </xf>
    <xf numFmtId="0" fontId="16" fillId="0" borderId="0" xfId="0" applyFont="1" applyAlignment="1">
      <alignment/>
    </xf>
    <xf numFmtId="0" fontId="4" fillId="0" borderId="0" xfId="0" applyAlignment="1">
      <alignment horizontal="center"/>
    </xf>
    <xf numFmtId="0" fontId="66" fillId="0" borderId="0" xfId="0" applyFont="1" applyAlignment="1">
      <alignment horizontal="center" vertical="center"/>
    </xf>
    <xf numFmtId="0" fontId="16" fillId="0" borderId="0" xfId="0" applyFont="1" applyAlignment="1">
      <alignment horizontal="right"/>
    </xf>
    <xf numFmtId="0" fontId="16" fillId="0" borderId="25" xfId="0" applyFont="1" applyBorder="1" applyAlignment="1">
      <alignment horizontal="center" vertical="center"/>
    </xf>
    <xf numFmtId="0" fontId="16" fillId="0" borderId="15" xfId="0" applyFont="1" applyBorder="1" applyAlignment="1">
      <alignment horizontal="center" vertical="center"/>
    </xf>
    <xf numFmtId="0" fontId="16" fillId="0" borderId="25" xfId="0" applyFont="1" applyBorder="1" applyAlignment="1">
      <alignment horizontal="center" vertical="center" wrapText="1"/>
    </xf>
    <xf numFmtId="0" fontId="16" fillId="0" borderId="27" xfId="0" applyFont="1" applyBorder="1" applyAlignment="1">
      <alignment horizontal="center" vertical="center"/>
    </xf>
    <xf numFmtId="0" fontId="16" fillId="0" borderId="27" xfId="0" applyFont="1" applyBorder="1" applyAlignment="1">
      <alignment horizontal="center" vertical="center" wrapText="1"/>
    </xf>
    <xf numFmtId="0" fontId="16" fillId="0" borderId="15" xfId="0" applyFont="1" applyBorder="1" applyAlignment="1">
      <alignment horizontal="left" vertical="center"/>
    </xf>
    <xf numFmtId="0" fontId="16" fillId="0" borderId="15" xfId="0" applyFont="1" applyBorder="1" applyAlignment="1">
      <alignment vertical="center"/>
    </xf>
    <xf numFmtId="0" fontId="4" fillId="0" borderId="15" xfId="0" applyBorder="1" applyAlignment="1">
      <alignment horizontal="center" vertical="center"/>
    </xf>
    <xf numFmtId="0" fontId="36" fillId="0" borderId="15" xfId="0" applyFont="1" applyBorder="1" applyAlignment="1">
      <alignment vertical="center"/>
    </xf>
    <xf numFmtId="0" fontId="20" fillId="0" borderId="15" xfId="0" applyFont="1" applyBorder="1" applyAlignment="1">
      <alignment horizontal="center" vertical="center"/>
    </xf>
    <xf numFmtId="0" fontId="20" fillId="0" borderId="15" xfId="0" applyFont="1" applyBorder="1" applyAlignment="1">
      <alignment horizontal="left" vertical="center"/>
    </xf>
    <xf numFmtId="0" fontId="37" fillId="0" borderId="15" xfId="0" applyFont="1" applyBorder="1" applyAlignment="1">
      <alignment horizontal="center" vertical="center"/>
    </xf>
    <xf numFmtId="0" fontId="16" fillId="0" borderId="29" xfId="0" applyFont="1" applyFill="1" applyBorder="1" applyAlignment="1">
      <alignment horizontal="left" vertical="center"/>
    </xf>
    <xf numFmtId="0" fontId="0" fillId="0" borderId="0" xfId="64" applyFill="1">
      <alignment vertical="center"/>
      <protection/>
    </xf>
    <xf numFmtId="0" fontId="38" fillId="0" borderId="0" xfId="66" applyFont="1">
      <alignment/>
      <protection/>
    </xf>
    <xf numFmtId="0" fontId="16" fillId="0" borderId="0" xfId="66" applyFont="1" applyFill="1">
      <alignment/>
      <protection/>
    </xf>
    <xf numFmtId="0" fontId="4" fillId="0" borderId="0" xfId="66">
      <alignment/>
      <protection/>
    </xf>
    <xf numFmtId="0" fontId="0" fillId="0" borderId="0" xfId="64">
      <alignment vertical="center"/>
      <protection/>
    </xf>
    <xf numFmtId="0" fontId="0" fillId="0" borderId="0" xfId="64" applyAlignment="1">
      <alignment horizontal="center" vertical="center"/>
      <protection/>
    </xf>
    <xf numFmtId="0" fontId="81" fillId="0" borderId="0" xfId="64" applyFont="1" applyFill="1" applyAlignment="1">
      <alignment horizontal="center" vertical="center"/>
      <protection/>
    </xf>
    <xf numFmtId="0" fontId="0" fillId="0" borderId="0" xfId="64" applyFill="1" applyAlignment="1">
      <alignment horizontal="center" vertical="center"/>
      <protection/>
    </xf>
    <xf numFmtId="183" fontId="0" fillId="0" borderId="0" xfId="64" applyNumberFormat="1" applyFont="1" applyFill="1" applyAlignment="1">
      <alignment horizontal="center" vertical="center"/>
      <protection/>
    </xf>
    <xf numFmtId="0" fontId="0" fillId="0" borderId="0" xfId="64" applyFont="1" applyFill="1">
      <alignment vertical="center"/>
      <protection/>
    </xf>
    <xf numFmtId="0" fontId="0" fillId="0" borderId="19" xfId="64" applyFont="1" applyFill="1" applyBorder="1" applyAlignment="1">
      <alignment horizontal="right"/>
      <protection/>
    </xf>
    <xf numFmtId="0" fontId="1" fillId="0" borderId="25" xfId="64" applyFont="1" applyFill="1" applyBorder="1" applyAlignment="1">
      <alignment horizontal="center" vertical="center"/>
      <protection/>
    </xf>
    <xf numFmtId="0" fontId="1" fillId="0" borderId="15"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7" xfId="64" applyFont="1" applyFill="1" applyBorder="1" applyAlignment="1">
      <alignment horizontal="center" vertical="center"/>
      <protection/>
    </xf>
    <xf numFmtId="0" fontId="40" fillId="43" borderId="15" xfId="66" applyFont="1" applyFill="1" applyBorder="1" applyAlignment="1">
      <alignment horizontal="left" vertical="center"/>
      <protection/>
    </xf>
    <xf numFmtId="183" fontId="41" fillId="0" borderId="15" xfId="65" applyNumberFormat="1" applyFont="1" applyFill="1" applyBorder="1" applyAlignment="1">
      <alignment horizontal="center" vertical="center"/>
      <protection/>
    </xf>
    <xf numFmtId="184" fontId="41" fillId="0" borderId="15" xfId="65" applyNumberFormat="1" applyFont="1" applyFill="1" applyBorder="1" applyAlignment="1">
      <alignment horizontal="center" vertical="center"/>
      <protection/>
    </xf>
    <xf numFmtId="0" fontId="38" fillId="0" borderId="0" xfId="66" applyFont="1" applyAlignment="1">
      <alignment horizontal="center"/>
      <protection/>
    </xf>
    <xf numFmtId="0" fontId="1" fillId="0" borderId="14" xfId="0" applyNumberFormat="1" applyFont="1" applyFill="1" applyBorder="1" applyAlignment="1" applyProtection="1">
      <alignment horizontal="left" vertical="center"/>
      <protection/>
    </xf>
    <xf numFmtId="183" fontId="1" fillId="0" borderId="15" xfId="65" applyNumberFormat="1" applyFont="1" applyFill="1" applyBorder="1" applyAlignment="1">
      <alignment horizontal="center" vertical="center"/>
      <protection/>
    </xf>
    <xf numFmtId="185" fontId="0" fillId="0" borderId="0" xfId="66" applyNumberFormat="1" applyFont="1" applyFill="1" applyBorder="1" applyAlignment="1">
      <alignment horizontal="center" vertical="center"/>
      <protection/>
    </xf>
    <xf numFmtId="0" fontId="1" fillId="0" borderId="15" xfId="66" applyNumberFormat="1" applyFont="1" applyFill="1" applyBorder="1" applyAlignment="1" applyProtection="1">
      <alignment horizontal="left" vertical="center" wrapText="1"/>
      <protection/>
    </xf>
    <xf numFmtId="3" fontId="16" fillId="0" borderId="15" xfId="80" applyNumberFormat="1" applyFont="1" applyFill="1" applyBorder="1" applyAlignment="1" applyProtection="1">
      <alignment horizontal="center" vertical="center"/>
      <protection/>
    </xf>
    <xf numFmtId="0" fontId="1" fillId="0" borderId="0" xfId="66" applyFont="1" applyFill="1" applyAlignment="1">
      <alignment horizontal="center" vertical="center"/>
      <protection/>
    </xf>
    <xf numFmtId="0" fontId="1" fillId="0" borderId="15" xfId="66" applyNumberFormat="1" applyFont="1" applyFill="1" applyBorder="1" applyAlignment="1" applyProtection="1">
      <alignment horizontal="left" vertical="center"/>
      <protection/>
    </xf>
    <xf numFmtId="0" fontId="16" fillId="0" borderId="0" xfId="66" applyFont="1" applyFill="1" applyAlignment="1">
      <alignment horizontal="center"/>
      <protection/>
    </xf>
    <xf numFmtId="3" fontId="1" fillId="0" borderId="15" xfId="66" applyNumberFormat="1" applyFont="1" applyFill="1" applyBorder="1" applyAlignment="1">
      <alignment horizontal="center" vertical="center"/>
      <protection/>
    </xf>
    <xf numFmtId="186" fontId="1" fillId="0" borderId="29" xfId="15" applyNumberFormat="1" applyFont="1" applyBorder="1" applyAlignment="1">
      <alignment horizontal="left" wrapText="1"/>
    </xf>
    <xf numFmtId="0" fontId="4" fillId="0" borderId="0" xfId="66" applyAlignment="1">
      <alignment horizontal="center"/>
      <protection/>
    </xf>
    <xf numFmtId="0" fontId="0" fillId="0" borderId="0" xfId="0" applyFont="1" applyFill="1" applyAlignment="1">
      <alignment vertical="center"/>
    </xf>
    <xf numFmtId="0" fontId="4" fillId="0" borderId="0" xfId="66" applyFill="1">
      <alignment/>
      <protection/>
    </xf>
    <xf numFmtId="0" fontId="0" fillId="0" borderId="0" xfId="0" applyFont="1" applyFill="1" applyAlignment="1">
      <alignment/>
    </xf>
    <xf numFmtId="0" fontId="81" fillId="0" borderId="0" xfId="0" applyFont="1" applyFill="1" applyAlignment="1">
      <alignment horizontal="center" vertical="center"/>
    </xf>
    <xf numFmtId="14" fontId="2" fillId="0" borderId="0" xfId="0" applyNumberFormat="1" applyFont="1" applyFill="1" applyAlignment="1">
      <alignment horizontal="left"/>
    </xf>
    <xf numFmtId="0" fontId="1" fillId="0" borderId="0" xfId="0" applyFont="1" applyFill="1" applyAlignment="1">
      <alignment horizontal="right"/>
    </xf>
    <xf numFmtId="0" fontId="1" fillId="42" borderId="15" xfId="0" applyFont="1" applyFill="1" applyBorder="1" applyAlignment="1">
      <alignment horizontal="center" vertical="center"/>
    </xf>
    <xf numFmtId="186" fontId="1" fillId="42" borderId="25" xfId="15" applyNumberFormat="1" applyFont="1" applyFill="1" applyBorder="1" applyAlignment="1">
      <alignment horizontal="center" vertical="center"/>
    </xf>
    <xf numFmtId="186" fontId="1" fillId="42" borderId="15" xfId="15" applyNumberFormat="1" applyFont="1" applyFill="1" applyBorder="1" applyAlignment="1">
      <alignment horizontal="center" vertical="center"/>
    </xf>
    <xf numFmtId="186" fontId="1" fillId="42" borderId="27" xfId="15" applyNumberFormat="1" applyFont="1" applyFill="1" applyBorder="1" applyAlignment="1">
      <alignment horizontal="center" vertical="center"/>
    </xf>
    <xf numFmtId="49" fontId="18" fillId="42" borderId="15" xfId="66" applyNumberFormat="1" applyFont="1" applyFill="1" applyBorder="1" applyAlignment="1">
      <alignment horizontal="left" vertical="center"/>
      <protection/>
    </xf>
    <xf numFmtId="183" fontId="1" fillId="42" borderId="15" xfId="65" applyNumberFormat="1" applyFont="1" applyFill="1" applyBorder="1" applyAlignment="1">
      <alignment horizontal="center" vertical="center"/>
      <protection/>
    </xf>
    <xf numFmtId="184" fontId="1" fillId="42" borderId="15" xfId="65" applyNumberFormat="1" applyFont="1" applyFill="1" applyBorder="1" applyAlignment="1">
      <alignment horizontal="center" vertical="center"/>
      <protection/>
    </xf>
    <xf numFmtId="0" fontId="38" fillId="0" borderId="0" xfId="66" applyFont="1" applyAlignment="1">
      <alignment horizontal="center" vertical="center"/>
      <protection/>
    </xf>
    <xf numFmtId="49" fontId="1" fillId="42" borderId="15" xfId="80" applyNumberFormat="1" applyFont="1" applyFill="1" applyBorder="1" applyAlignment="1">
      <alignment horizontal="left" vertical="center"/>
      <protection/>
    </xf>
    <xf numFmtId="0" fontId="1" fillId="0" borderId="0" xfId="66" applyFont="1" applyAlignment="1">
      <alignment horizontal="center" vertical="center"/>
      <protection/>
    </xf>
    <xf numFmtId="183" fontId="16" fillId="42" borderId="15" xfId="65" applyNumberFormat="1" applyFont="1" applyFill="1" applyBorder="1" applyAlignment="1">
      <alignment horizontal="center" vertical="center"/>
      <protection/>
    </xf>
    <xf numFmtId="3" fontId="1" fillId="42" borderId="15" xfId="0" applyNumberFormat="1" applyFont="1" applyFill="1" applyBorder="1" applyAlignment="1" applyProtection="1">
      <alignment horizontal="left" vertical="center" indent="1"/>
      <protection/>
    </xf>
    <xf numFmtId="0" fontId="4" fillId="0" borderId="0" xfId="66" applyFill="1" applyAlignment="1">
      <alignment horizontal="center"/>
      <protection/>
    </xf>
    <xf numFmtId="3" fontId="1" fillId="42" borderId="15" xfId="0" applyNumberFormat="1" applyFont="1" applyFill="1" applyBorder="1" applyAlignment="1" applyProtection="1">
      <alignment horizontal="center" vertical="center"/>
      <protection/>
    </xf>
    <xf numFmtId="3" fontId="1" fillId="42" borderId="15" xfId="66" applyNumberFormat="1" applyFont="1" applyFill="1" applyBorder="1" applyAlignment="1">
      <alignment horizontal="center" vertical="center"/>
      <protection/>
    </xf>
    <xf numFmtId="186" fontId="16" fillId="0" borderId="0" xfId="15" applyNumberFormat="1" applyFont="1" applyFill="1" applyAlignment="1">
      <alignment vertical="center"/>
    </xf>
    <xf numFmtId="186" fontId="0" fillId="0" borderId="0" xfId="15" applyNumberFormat="1" applyFont="1" applyFill="1" applyAlignment="1">
      <alignment vertical="center"/>
    </xf>
    <xf numFmtId="186" fontId="16" fillId="0" borderId="0" xfId="15" applyNumberFormat="1" applyFont="1" applyAlignment="1">
      <alignment vertical="center"/>
    </xf>
    <xf numFmtId="186" fontId="81" fillId="0" borderId="0" xfId="15" applyNumberFormat="1" applyFont="1" applyFill="1" applyAlignment="1">
      <alignment horizontal="center" vertical="center"/>
    </xf>
    <xf numFmtId="186" fontId="0" fillId="0" borderId="0" xfId="15" applyNumberFormat="1" applyFont="1" applyFill="1" applyAlignment="1">
      <alignment horizontal="left" vertical="center"/>
    </xf>
    <xf numFmtId="186" fontId="0" fillId="0" borderId="0" xfId="15" applyNumberFormat="1" applyFont="1" applyFill="1" applyAlignment="1">
      <alignment horizontal="centerContinuous" vertical="center"/>
    </xf>
    <xf numFmtId="186" fontId="34" fillId="0" borderId="0" xfId="15" applyNumberFormat="1" applyFont="1" applyFill="1" applyAlignment="1">
      <alignment horizontal="right"/>
    </xf>
    <xf numFmtId="186" fontId="1" fillId="0" borderId="15" xfId="15" applyNumberFormat="1" applyFont="1" applyBorder="1" applyAlignment="1">
      <alignment horizontal="center" vertical="center"/>
    </xf>
    <xf numFmtId="186" fontId="1" fillId="42" borderId="15" xfId="15" applyNumberFormat="1" applyFont="1" applyFill="1" applyBorder="1" applyAlignment="1">
      <alignment vertical="center"/>
    </xf>
    <xf numFmtId="183" fontId="1" fillId="42" borderId="15" xfId="0" applyNumberFormat="1" applyFont="1" applyFill="1" applyBorder="1" applyAlignment="1">
      <alignment vertical="center"/>
    </xf>
    <xf numFmtId="186" fontId="1" fillId="42" borderId="15" xfId="15" applyNumberFormat="1" applyFont="1" applyFill="1" applyBorder="1" applyAlignment="1">
      <alignment horizontal="left" vertical="center"/>
    </xf>
    <xf numFmtId="183" fontId="1" fillId="42" borderId="15" xfId="0" applyNumberFormat="1" applyFont="1" applyFill="1" applyBorder="1" applyAlignment="1">
      <alignment horizontal="right" vertical="center"/>
    </xf>
    <xf numFmtId="0" fontId="4" fillId="0" borderId="0" xfId="0" applyFill="1" applyAlignment="1">
      <alignment/>
    </xf>
    <xf numFmtId="0" fontId="1" fillId="0" borderId="0" xfId="74" applyFont="1" applyFill="1">
      <alignment vertical="center"/>
      <protection/>
    </xf>
    <xf numFmtId="0" fontId="4" fillId="0" borderId="0" xfId="0" applyNumberFormat="1" applyAlignment="1">
      <alignment/>
    </xf>
    <xf numFmtId="49" fontId="16" fillId="0" borderId="0" xfId="0" applyNumberFormat="1" applyFont="1" applyFill="1" applyAlignment="1" applyProtection="1">
      <alignment horizontal="center" vertical="center"/>
      <protection/>
    </xf>
    <xf numFmtId="0" fontId="16" fillId="0" borderId="0" xfId="0" applyNumberFormat="1" applyFont="1" applyFill="1" applyAlignment="1" applyProtection="1">
      <alignment horizontal="center" vertical="center"/>
      <protection/>
    </xf>
    <xf numFmtId="187" fontId="16" fillId="0" borderId="0" xfId="0" applyNumberFormat="1" applyFont="1" applyFill="1" applyAlignment="1">
      <alignment horizontal="center" vertical="center"/>
    </xf>
    <xf numFmtId="186" fontId="1" fillId="0" borderId="19" xfId="15" applyNumberFormat="1" applyFont="1" applyFill="1" applyBorder="1" applyAlignment="1">
      <alignment horizontal="right"/>
    </xf>
    <xf numFmtId="49" fontId="1" fillId="42" borderId="15" xfId="0" applyNumberFormat="1" applyFont="1" applyFill="1" applyBorder="1" applyAlignment="1" applyProtection="1">
      <alignment horizontal="center" vertical="center" wrapText="1"/>
      <protection/>
    </xf>
    <xf numFmtId="49" fontId="18" fillId="42" borderId="15" xfId="17" applyNumberFormat="1" applyFont="1" applyFill="1" applyBorder="1" applyAlignment="1" applyProtection="1">
      <alignment horizontal="left" vertical="center"/>
      <protection/>
    </xf>
    <xf numFmtId="183" fontId="1" fillId="42" borderId="15" xfId="17" applyNumberFormat="1" applyFont="1" applyFill="1" applyBorder="1" applyAlignment="1" applyProtection="1">
      <alignment horizontal="center" vertical="center"/>
      <protection locked="0"/>
    </xf>
    <xf numFmtId="184" fontId="1" fillId="42" borderId="15" xfId="17" applyNumberFormat="1" applyFont="1" applyFill="1" applyBorder="1" applyAlignment="1" applyProtection="1">
      <alignment horizontal="center" vertical="center"/>
      <protection locked="0"/>
    </xf>
    <xf numFmtId="49" fontId="1" fillId="42" borderId="15" xfId="17" applyNumberFormat="1" applyFont="1" applyFill="1" applyBorder="1" applyAlignment="1" applyProtection="1">
      <alignment vertical="center"/>
      <protection/>
    </xf>
    <xf numFmtId="183" fontId="16" fillId="42" borderId="15" xfId="17" applyNumberFormat="1" applyFont="1" applyFill="1" applyBorder="1" applyAlignment="1" applyProtection="1">
      <alignment horizontal="center" vertical="center"/>
      <protection locked="0"/>
    </xf>
    <xf numFmtId="0" fontId="1" fillId="42" borderId="15" xfId="66" applyFont="1" applyFill="1" applyBorder="1" applyAlignment="1">
      <alignment horizontal="left" vertical="center" wrapText="1"/>
      <protection/>
    </xf>
    <xf numFmtId="0" fontId="1" fillId="42" borderId="15" xfId="66" applyFont="1" applyFill="1" applyBorder="1" applyAlignment="1">
      <alignment horizontal="left" vertical="center"/>
      <protection/>
    </xf>
    <xf numFmtId="176" fontId="1" fillId="42" borderId="15" xfId="17" applyNumberFormat="1" applyFont="1" applyFill="1" applyBorder="1" applyAlignment="1" applyProtection="1">
      <alignment horizontal="center" vertical="center"/>
      <protection locked="0"/>
    </xf>
    <xf numFmtId="186" fontId="16" fillId="0" borderId="0" xfId="15" applyNumberFormat="1" applyFont="1" applyFill="1" applyAlignment="1">
      <alignment/>
    </xf>
    <xf numFmtId="186" fontId="41" fillId="0" borderId="0" xfId="15" applyNumberFormat="1" applyFont="1" applyFill="1" applyAlignment="1">
      <alignment vertical="center"/>
    </xf>
    <xf numFmtId="186" fontId="1" fillId="0" borderId="0" xfId="15" applyNumberFormat="1" applyFont="1" applyFill="1" applyAlignment="1">
      <alignment vertical="center"/>
    </xf>
    <xf numFmtId="186" fontId="1" fillId="0" borderId="0" xfId="15" applyNumberFormat="1" applyFont="1" applyFill="1" applyAlignment="1">
      <alignment/>
    </xf>
    <xf numFmtId="186" fontId="16" fillId="0" borderId="0" xfId="15" applyNumberFormat="1" applyFont="1" applyAlignment="1">
      <alignment/>
    </xf>
    <xf numFmtId="186" fontId="16" fillId="0" borderId="0" xfId="15" applyNumberFormat="1" applyFont="1" applyAlignment="1">
      <alignment horizontal="center" vertical="center"/>
    </xf>
    <xf numFmtId="186" fontId="16" fillId="0" borderId="0" xfId="15" applyNumberFormat="1" applyFont="1" applyFill="1" applyAlignment="1">
      <alignment horizontal="center" vertical="center"/>
    </xf>
    <xf numFmtId="186" fontId="0" fillId="0" borderId="0" xfId="15" applyNumberFormat="1" applyFont="1" applyFill="1" applyAlignment="1">
      <alignment horizontal="left"/>
    </xf>
    <xf numFmtId="186" fontId="0" fillId="0" borderId="0" xfId="15" applyNumberFormat="1" applyFont="1" applyFill="1" applyAlignment="1">
      <alignment/>
    </xf>
    <xf numFmtId="186" fontId="1" fillId="0" borderId="25" xfId="15" applyNumberFormat="1" applyFont="1" applyFill="1" applyBorder="1" applyAlignment="1">
      <alignment horizontal="center" vertical="center"/>
    </xf>
    <xf numFmtId="186" fontId="1" fillId="0" borderId="15" xfId="15" applyNumberFormat="1" applyFont="1" applyFill="1" applyBorder="1" applyAlignment="1">
      <alignment horizontal="center" vertical="center"/>
    </xf>
    <xf numFmtId="186" fontId="0" fillId="0" borderId="0" xfId="15" applyNumberFormat="1" applyFont="1" applyFill="1" applyAlignment="1">
      <alignment horizontal="center" vertical="center"/>
    </xf>
    <xf numFmtId="186" fontId="1" fillId="0" borderId="27" xfId="15" applyNumberFormat="1" applyFont="1" applyFill="1" applyBorder="1" applyAlignment="1">
      <alignment horizontal="center" vertical="center"/>
    </xf>
    <xf numFmtId="186" fontId="18" fillId="0" borderId="27" xfId="15" applyNumberFormat="1" applyFont="1" applyBorder="1" applyAlignment="1">
      <alignment vertical="center"/>
    </xf>
    <xf numFmtId="183" fontId="1" fillId="0" borderId="15" xfId="0" applyNumberFormat="1" applyFont="1" applyBorder="1" applyAlignment="1">
      <alignment horizontal="center" vertical="center"/>
    </xf>
    <xf numFmtId="183" fontId="1" fillId="0" borderId="15" xfId="15" applyNumberFormat="1" applyFont="1" applyBorder="1" applyAlignment="1">
      <alignment horizontal="center" vertical="center"/>
    </xf>
    <xf numFmtId="177" fontId="1" fillId="0" borderId="15" xfId="15" applyNumberFormat="1" applyFont="1" applyBorder="1" applyAlignment="1">
      <alignment horizontal="center" vertical="center"/>
    </xf>
    <xf numFmtId="186" fontId="41" fillId="0" borderId="0" xfId="15" applyNumberFormat="1" applyFont="1" applyFill="1" applyAlignment="1">
      <alignment horizontal="center" vertical="center"/>
    </xf>
    <xf numFmtId="186" fontId="1" fillId="0" borderId="27" xfId="15" applyNumberFormat="1" applyFont="1" applyBorder="1" applyAlignment="1">
      <alignment vertical="center"/>
    </xf>
    <xf numFmtId="183" fontId="1" fillId="0" borderId="15" xfId="0" applyNumberFormat="1" applyFont="1" applyFill="1" applyBorder="1" applyAlignment="1">
      <alignment horizontal="center" vertical="center"/>
    </xf>
    <xf numFmtId="183" fontId="1" fillId="0" borderId="15" xfId="15" applyNumberFormat="1" applyFont="1" applyFill="1" applyBorder="1" applyAlignment="1">
      <alignment horizontal="center" vertical="center"/>
    </xf>
    <xf numFmtId="186" fontId="1" fillId="0" borderId="0" xfId="15" applyNumberFormat="1" applyFont="1" applyFill="1" applyAlignment="1">
      <alignment horizontal="center" vertical="center"/>
    </xf>
    <xf numFmtId="186" fontId="1" fillId="0" borderId="15" xfId="15" applyNumberFormat="1" applyFont="1" applyBorder="1" applyAlignment="1">
      <alignment vertical="center"/>
    </xf>
    <xf numFmtId="0" fontId="1" fillId="0" borderId="15" xfId="66" applyFont="1" applyBorder="1" applyAlignment="1">
      <alignment horizontal="left" vertical="center"/>
      <protection/>
    </xf>
    <xf numFmtId="49" fontId="1" fillId="0" borderId="15" xfId="66" applyNumberFormat="1" applyFont="1" applyBorder="1" applyAlignment="1">
      <alignment horizontal="left" vertical="center"/>
      <protection/>
    </xf>
    <xf numFmtId="184" fontId="1" fillId="0" borderId="15" xfId="0" applyNumberFormat="1" applyFont="1" applyBorder="1" applyAlignment="1">
      <alignment horizontal="center" vertical="center"/>
    </xf>
    <xf numFmtId="0" fontId="0" fillId="0" borderId="0" xfId="0" applyFont="1" applyFill="1" applyAlignment="1">
      <alignment horizontal="center" vertical="center"/>
    </xf>
    <xf numFmtId="0" fontId="6" fillId="0" borderId="19" xfId="0" applyFont="1" applyBorder="1" applyAlignment="1">
      <alignment horizontal="center" vertical="center"/>
    </xf>
    <xf numFmtId="0" fontId="7" fillId="0" borderId="15"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horizontal="left" vertical="center"/>
    </xf>
    <xf numFmtId="0" fontId="0" fillId="0" borderId="25" xfId="0" applyFont="1" applyBorder="1" applyAlignment="1">
      <alignment horizontal="center" vertical="center"/>
    </xf>
    <xf numFmtId="0" fontId="0" fillId="0" borderId="25" xfId="0" applyFont="1" applyFill="1" applyBorder="1" applyAlignment="1">
      <alignment horizontal="left" vertical="center"/>
    </xf>
    <xf numFmtId="0" fontId="13" fillId="0" borderId="15" xfId="79" applyFont="1" applyFill="1" applyBorder="1" applyAlignment="1">
      <alignment vertical="center"/>
      <protection/>
    </xf>
    <xf numFmtId="0" fontId="0" fillId="0" borderId="15" xfId="79" applyFont="1" applyFill="1" applyBorder="1" applyAlignment="1">
      <alignment vertical="center"/>
      <protection/>
    </xf>
  </cellXfs>
  <cellStyles count="11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表二___builtInStyle65" xfId="63"/>
    <cellStyle name="常规_2007年预算草案(人大)" xfId="64"/>
    <cellStyle name="常规_省本级2004年快报及2005年预算（平衡部分）" xfId="65"/>
    <cellStyle name="常规_2012年报人代会20张表-表样" xfId="66"/>
    <cellStyle name="_ET_STYLE_NoName_00_" xfId="67"/>
    <cellStyle name="0,0_x000d__x000a_NA_x000d__x000a_" xfId="68"/>
    <cellStyle name="千分位[0]_laroux" xfId="69"/>
    <cellStyle name="表二___builtInStyle47" xfId="70"/>
    <cellStyle name="表九___builtInStyle32" xfId="71"/>
    <cellStyle name="表九___builtInStyle27" xfId="72"/>
    <cellStyle name="千位_1" xfId="73"/>
    <cellStyle name="常规_2007年预算草案" xfId="74"/>
    <cellStyle name="千位[0]_1" xfId="75"/>
    <cellStyle name="表九___builtInStyle25" xfId="76"/>
    <cellStyle name="表九___builtInStyle30" xfId="77"/>
    <cellStyle name="no dec" xfId="78"/>
    <cellStyle name="Normal" xfId="79"/>
    <cellStyle name="常规 2" xfId="80"/>
    <cellStyle name="常规 3" xfId="81"/>
    <cellStyle name="普通_97-917" xfId="82"/>
    <cellStyle name="千分位_97-917" xfId="83"/>
    <cellStyle name="表一___builtInStyle27" xfId="84"/>
    <cellStyle name="表二___builtInStyle34" xfId="85"/>
    <cellStyle name="表五___builtInStyle22" xfId="86"/>
    <cellStyle name="表三___builtInStyle35" xfId="87"/>
    <cellStyle name="表三___builtInStyle22" xfId="88"/>
    <cellStyle name="表三___builtInStyle39" xfId="89"/>
    <cellStyle name="表九___builtInStyle28" xfId="90"/>
    <cellStyle name="表二___builtInStyle31" xfId="91"/>
    <cellStyle name="表二___builtInStyle26" xfId="92"/>
    <cellStyle name="表二___builtInStyle32" xfId="93"/>
    <cellStyle name="表二___builtInStyle27" xfId="94"/>
    <cellStyle name="表二___builtInStyle46" xfId="95"/>
    <cellStyle name="表二___builtInStyle30" xfId="96"/>
    <cellStyle name="表二___builtInStyle41" xfId="97"/>
    <cellStyle name="表二___builtInStyle36" xfId="98"/>
    <cellStyle name="表二___builtInStyle35" xfId="99"/>
    <cellStyle name="表二___builtInStyle43" xfId="100"/>
    <cellStyle name="表二___builtInStyle38" xfId="101"/>
    <cellStyle name="表二___builtInStyle28" xfId="102"/>
    <cellStyle name="表二___builtInStyle33" xfId="103"/>
    <cellStyle name="表二___builtInStyle37" xfId="104"/>
    <cellStyle name="表二___builtInStyle42" xfId="105"/>
    <cellStyle name="表二___builtInStyle45" xfId="106"/>
    <cellStyle name="表二___builtInStyle39" xfId="107"/>
    <cellStyle name="表二___builtInStyle44" xfId="108"/>
    <cellStyle name="表二___builtInStyle49" xfId="109"/>
    <cellStyle name="表二___builtInStyle95" xfId="110"/>
    <cellStyle name="表二___builtInStyle80" xfId="111"/>
    <cellStyle name="表二___builtInStyle61" xfId="112"/>
    <cellStyle name="表二___builtInStyle63" xfId="113"/>
    <cellStyle name="表二___builtInStyle64" xfId="114"/>
    <cellStyle name="表二___builtInStyle59" xfId="115"/>
    <cellStyle name="表二___builtInStyle78" xfId="116"/>
    <cellStyle name="表二___builtInStyle76" xfId="117"/>
    <cellStyle name="表八___builtInStyle30" xfId="118"/>
    <cellStyle name="表八___builtInStyle26" xfId="119"/>
    <cellStyle name="表八___builtInStyle28" xfId="120"/>
    <cellStyle name="表九___builtInStyle31" xfId="121"/>
    <cellStyle name="表九___builtInStyle26" xfId="122"/>
    <cellStyle name="表九___builtInStyle22" xfId="123"/>
    <cellStyle name="表九___builtInStyle40" xfId="124"/>
    <cellStyle name="表九___builtInStyle36" xfId="125"/>
    <cellStyle name="表九___builtInStyle41" xfId="126"/>
    <cellStyle name="表九___builtInStyle39" xfId="127"/>
    <cellStyle name="表九___builtInStyle42" xfId="128"/>
    <cellStyle name="表十___builtInStyle29" xfId="129"/>
    <cellStyle name="表十___builtInStyle32" xfId="1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7"/>
  <sheetViews>
    <sheetView tabSelected="1" workbookViewId="0" topLeftCell="A1">
      <selection activeCell="B9" sqref="B9"/>
    </sheetView>
  </sheetViews>
  <sheetFormatPr defaultColWidth="8.00390625" defaultRowHeight="14.25"/>
  <cols>
    <col min="1" max="1" width="12.50390625" style="0" customWidth="1"/>
    <col min="2" max="2" width="59.50390625" style="0" customWidth="1"/>
  </cols>
  <sheetData>
    <row r="1" spans="1:2" ht="41.25" customHeight="1">
      <c r="A1" s="328" t="s">
        <v>0</v>
      </c>
      <c r="B1" s="328"/>
    </row>
    <row r="2" spans="1:2" ht="27" customHeight="1">
      <c r="A2" s="329" t="s">
        <v>1</v>
      </c>
      <c r="B2" s="329" t="s">
        <v>2</v>
      </c>
    </row>
    <row r="3" spans="1:2" ht="27" customHeight="1">
      <c r="A3" s="330">
        <v>1</v>
      </c>
      <c r="B3" s="331" t="s">
        <v>3</v>
      </c>
    </row>
    <row r="4" spans="1:2" ht="27" customHeight="1">
      <c r="A4" s="330">
        <v>2</v>
      </c>
      <c r="B4" s="331" t="s">
        <v>4</v>
      </c>
    </row>
    <row r="5" spans="1:2" ht="27" customHeight="1">
      <c r="A5" s="330">
        <v>3</v>
      </c>
      <c r="B5" s="331" t="s">
        <v>5</v>
      </c>
    </row>
    <row r="6" spans="1:2" ht="27" customHeight="1">
      <c r="A6" s="330">
        <v>4</v>
      </c>
      <c r="B6" s="331" t="s">
        <v>6</v>
      </c>
    </row>
    <row r="7" spans="1:2" ht="27" customHeight="1">
      <c r="A7" s="330">
        <v>5</v>
      </c>
      <c r="B7" s="331" t="s">
        <v>7</v>
      </c>
    </row>
    <row r="8" spans="1:2" ht="27" customHeight="1">
      <c r="A8" s="330">
        <v>6</v>
      </c>
      <c r="B8" s="331" t="s">
        <v>8</v>
      </c>
    </row>
    <row r="9" spans="1:2" ht="27" customHeight="1">
      <c r="A9" s="330">
        <v>7</v>
      </c>
      <c r="B9" s="331" t="s">
        <v>9</v>
      </c>
    </row>
    <row r="10" spans="1:2" ht="27" customHeight="1">
      <c r="A10" s="330">
        <v>8</v>
      </c>
      <c r="B10" s="331" t="s">
        <v>10</v>
      </c>
    </row>
    <row r="11" spans="1:2" ht="27" customHeight="1">
      <c r="A11" s="330">
        <v>9</v>
      </c>
      <c r="B11" s="331" t="s">
        <v>11</v>
      </c>
    </row>
    <row r="12" spans="1:2" ht="27" customHeight="1">
      <c r="A12" s="330">
        <v>10</v>
      </c>
      <c r="B12" s="331" t="s">
        <v>12</v>
      </c>
    </row>
    <row r="13" spans="1:2" ht="27" customHeight="1">
      <c r="A13" s="330">
        <v>11</v>
      </c>
      <c r="B13" s="331" t="s">
        <v>13</v>
      </c>
    </row>
    <row r="14" spans="1:2" ht="27" customHeight="1">
      <c r="A14" s="330">
        <v>12</v>
      </c>
      <c r="B14" s="331" t="s">
        <v>14</v>
      </c>
    </row>
    <row r="15" spans="1:2" ht="27" customHeight="1">
      <c r="A15" s="330">
        <v>13</v>
      </c>
      <c r="B15" s="331" t="s">
        <v>15</v>
      </c>
    </row>
    <row r="16" spans="1:2" ht="27" customHeight="1">
      <c r="A16" s="330">
        <v>14</v>
      </c>
      <c r="B16" s="331" t="s">
        <v>16</v>
      </c>
    </row>
    <row r="17" spans="1:2" ht="27" customHeight="1">
      <c r="A17" s="330">
        <v>15</v>
      </c>
      <c r="B17" s="331" t="s">
        <v>17</v>
      </c>
    </row>
    <row r="18" spans="1:2" ht="27" customHeight="1">
      <c r="A18" s="332">
        <v>16</v>
      </c>
      <c r="B18" s="333" t="s">
        <v>18</v>
      </c>
    </row>
    <row r="19" spans="1:2" ht="27" customHeight="1">
      <c r="A19" s="330">
        <v>17</v>
      </c>
      <c r="B19" s="334" t="s">
        <v>19</v>
      </c>
    </row>
    <row r="20" spans="1:2" ht="27" customHeight="1">
      <c r="A20" s="332">
        <v>18</v>
      </c>
      <c r="B20" s="334" t="s">
        <v>20</v>
      </c>
    </row>
    <row r="21" spans="1:2" ht="27" customHeight="1">
      <c r="A21" s="330">
        <v>19</v>
      </c>
      <c r="B21" s="334" t="s">
        <v>21</v>
      </c>
    </row>
    <row r="22" spans="1:2" ht="27" customHeight="1">
      <c r="A22" s="332">
        <v>20</v>
      </c>
      <c r="B22" s="334" t="s">
        <v>22</v>
      </c>
    </row>
    <row r="23" spans="1:2" ht="27" customHeight="1">
      <c r="A23" s="330">
        <v>21</v>
      </c>
      <c r="B23" s="335" t="s">
        <v>23</v>
      </c>
    </row>
    <row r="24" spans="1:2" ht="27" customHeight="1">
      <c r="A24" s="332">
        <v>22</v>
      </c>
      <c r="B24" s="335" t="s">
        <v>24</v>
      </c>
    </row>
    <row r="25" spans="1:2" ht="27" customHeight="1">
      <c r="A25" s="330">
        <v>23</v>
      </c>
      <c r="B25" s="335" t="s">
        <v>25</v>
      </c>
    </row>
    <row r="26" spans="1:2" ht="27" customHeight="1">
      <c r="A26" s="332">
        <v>24</v>
      </c>
      <c r="B26" s="335" t="s">
        <v>26</v>
      </c>
    </row>
    <row r="27" spans="1:2" ht="27" customHeight="1">
      <c r="A27" s="330">
        <v>25</v>
      </c>
      <c r="B27" s="335" t="s">
        <v>27</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theme="0"/>
  </sheetPr>
  <dimension ref="A1:E172"/>
  <sheetViews>
    <sheetView workbookViewId="0" topLeftCell="A1">
      <selection activeCell="K19" sqref="K19"/>
    </sheetView>
  </sheetViews>
  <sheetFormatPr defaultColWidth="10.00390625" defaultRowHeight="14.25"/>
  <cols>
    <col min="1" max="1" width="45.50390625" style="14" customWidth="1"/>
    <col min="2" max="2" width="23.375" style="150" customWidth="1"/>
    <col min="3" max="6" width="9.75390625" style="14" customWidth="1"/>
    <col min="7" max="16384" width="10.00390625" style="14" customWidth="1"/>
  </cols>
  <sheetData>
    <row r="1" spans="1:5" ht="32.25" customHeight="1">
      <c r="A1" s="151" t="s">
        <v>763</v>
      </c>
      <c r="B1" s="152"/>
      <c r="C1" s="153"/>
      <c r="D1" s="153"/>
      <c r="E1" s="153"/>
    </row>
    <row r="2" spans="1:2" ht="15.75" customHeight="1">
      <c r="A2" s="154" t="s">
        <v>29</v>
      </c>
      <c r="B2" s="155"/>
    </row>
    <row r="3" spans="1:2" ht="18.75" customHeight="1">
      <c r="A3" s="156" t="s">
        <v>764</v>
      </c>
      <c r="B3" s="157" t="s">
        <v>765</v>
      </c>
    </row>
    <row r="4" spans="1:2" s="149" customFormat="1" ht="27" customHeight="1">
      <c r="A4" s="156"/>
      <c r="B4" s="157"/>
    </row>
    <row r="5" spans="1:2" s="149" customFormat="1" ht="27" customHeight="1">
      <c r="A5" s="158" t="s">
        <v>765</v>
      </c>
      <c r="B5" s="159">
        <v>92866.6023</v>
      </c>
    </row>
    <row r="6" spans="1:2" s="149" customFormat="1" ht="27" customHeight="1">
      <c r="A6" s="160" t="s">
        <v>766</v>
      </c>
      <c r="B6" s="161">
        <v>14659.364</v>
      </c>
    </row>
    <row r="7" spans="1:2" s="149" customFormat="1" ht="27" customHeight="1">
      <c r="A7" s="160" t="s">
        <v>767</v>
      </c>
      <c r="B7" s="161">
        <v>351.81</v>
      </c>
    </row>
    <row r="8" spans="1:2" s="149" customFormat="1" ht="27" customHeight="1">
      <c r="A8" s="160" t="s">
        <v>768</v>
      </c>
      <c r="B8" s="162">
        <v>351.81</v>
      </c>
    </row>
    <row r="9" spans="1:2" s="149" customFormat="1" ht="27" customHeight="1">
      <c r="A9" s="160" t="s">
        <v>769</v>
      </c>
      <c r="B9" s="161">
        <v>206.4</v>
      </c>
    </row>
    <row r="10" spans="1:2" s="149" customFormat="1" ht="27" customHeight="1">
      <c r="A10" s="160" t="s">
        <v>770</v>
      </c>
      <c r="B10" s="162">
        <v>206.4</v>
      </c>
    </row>
    <row r="11" spans="1:2" s="149" customFormat="1" ht="27" customHeight="1">
      <c r="A11" s="160" t="s">
        <v>771</v>
      </c>
      <c r="B11" s="161">
        <v>8129.614</v>
      </c>
    </row>
    <row r="12" spans="1:2" s="149" customFormat="1" ht="27" customHeight="1">
      <c r="A12" s="160" t="s">
        <v>772</v>
      </c>
      <c r="B12" s="162">
        <v>5894.144</v>
      </c>
    </row>
    <row r="13" spans="1:2" s="149" customFormat="1" ht="27" customHeight="1">
      <c r="A13" s="160" t="s">
        <v>773</v>
      </c>
      <c r="B13" s="162">
        <v>974.04</v>
      </c>
    </row>
    <row r="14" spans="1:2" s="149" customFormat="1" ht="27" customHeight="1">
      <c r="A14" s="160" t="s">
        <v>774</v>
      </c>
      <c r="B14" s="162">
        <v>1261.43</v>
      </c>
    </row>
    <row r="15" spans="1:2" s="149" customFormat="1" ht="27" customHeight="1">
      <c r="A15" s="160" t="s">
        <v>775</v>
      </c>
      <c r="B15" s="161">
        <v>483.02</v>
      </c>
    </row>
    <row r="16" spans="1:2" s="149" customFormat="1" ht="27" customHeight="1">
      <c r="A16" s="160" t="s">
        <v>776</v>
      </c>
      <c r="B16" s="162">
        <v>150.7</v>
      </c>
    </row>
    <row r="17" spans="1:2" s="149" customFormat="1" ht="27" customHeight="1">
      <c r="A17" s="160" t="s">
        <v>777</v>
      </c>
      <c r="B17" s="162">
        <v>332.32</v>
      </c>
    </row>
    <row r="18" spans="1:2" s="149" customFormat="1" ht="27" customHeight="1">
      <c r="A18" s="160" t="s">
        <v>778</v>
      </c>
      <c r="B18" s="161">
        <v>113.59</v>
      </c>
    </row>
    <row r="19" spans="1:2" s="149" customFormat="1" ht="27" customHeight="1">
      <c r="A19" s="160" t="s">
        <v>779</v>
      </c>
      <c r="B19" s="162">
        <v>47.09</v>
      </c>
    </row>
    <row r="20" spans="1:2" s="149" customFormat="1" ht="27" customHeight="1">
      <c r="A20" s="160" t="s">
        <v>780</v>
      </c>
      <c r="B20" s="162">
        <v>66.5</v>
      </c>
    </row>
    <row r="21" spans="1:2" s="149" customFormat="1" ht="27" customHeight="1">
      <c r="A21" s="160" t="s">
        <v>781</v>
      </c>
      <c r="B21" s="161">
        <v>561.78</v>
      </c>
    </row>
    <row r="22" spans="1:2" s="149" customFormat="1" ht="27" customHeight="1">
      <c r="A22" s="160" t="s">
        <v>782</v>
      </c>
      <c r="B22" s="162">
        <v>190.12</v>
      </c>
    </row>
    <row r="23" spans="1:2" s="149" customFormat="1" ht="27" customHeight="1">
      <c r="A23" s="160" t="s">
        <v>783</v>
      </c>
      <c r="B23" s="162">
        <v>371.66</v>
      </c>
    </row>
    <row r="24" spans="1:2" s="149" customFormat="1" ht="27" customHeight="1">
      <c r="A24" s="160" t="s">
        <v>784</v>
      </c>
      <c r="B24" s="161">
        <v>208.94</v>
      </c>
    </row>
    <row r="25" spans="1:2" s="149" customFormat="1" ht="27" customHeight="1">
      <c r="A25" s="160" t="s">
        <v>785</v>
      </c>
      <c r="B25" s="162">
        <v>113.2</v>
      </c>
    </row>
    <row r="26" spans="1:2" s="149" customFormat="1" ht="27" customHeight="1">
      <c r="A26" s="160" t="s">
        <v>786</v>
      </c>
      <c r="B26" s="162">
        <v>95.74</v>
      </c>
    </row>
    <row r="27" spans="1:2" s="149" customFormat="1" ht="27" customHeight="1">
      <c r="A27" s="160" t="s">
        <v>787</v>
      </c>
      <c r="B27" s="161">
        <v>823.7</v>
      </c>
    </row>
    <row r="28" spans="1:2" s="149" customFormat="1" ht="27" customHeight="1">
      <c r="A28" s="160" t="s">
        <v>788</v>
      </c>
      <c r="B28" s="162">
        <v>774.9</v>
      </c>
    </row>
    <row r="29" spans="1:2" s="149" customFormat="1" ht="27" customHeight="1">
      <c r="A29" s="160" t="s">
        <v>789</v>
      </c>
      <c r="B29" s="162">
        <v>48.8</v>
      </c>
    </row>
    <row r="30" spans="1:2" s="149" customFormat="1" ht="27" customHeight="1">
      <c r="A30" s="160" t="s">
        <v>790</v>
      </c>
      <c r="B30" s="161">
        <v>32.14</v>
      </c>
    </row>
    <row r="31" spans="1:2" s="149" customFormat="1" ht="27" customHeight="1">
      <c r="A31" s="160" t="s">
        <v>791</v>
      </c>
      <c r="B31" s="162">
        <v>32.14</v>
      </c>
    </row>
    <row r="32" spans="1:2" s="149" customFormat="1" ht="27" customHeight="1">
      <c r="A32" s="160" t="s">
        <v>792</v>
      </c>
      <c r="B32" s="161">
        <v>69.31</v>
      </c>
    </row>
    <row r="33" spans="1:2" s="149" customFormat="1" ht="27" customHeight="1">
      <c r="A33" s="160" t="s">
        <v>793</v>
      </c>
      <c r="B33" s="162">
        <v>69.31</v>
      </c>
    </row>
    <row r="34" spans="1:2" s="149" customFormat="1" ht="27" customHeight="1">
      <c r="A34" s="160" t="s">
        <v>794</v>
      </c>
      <c r="B34" s="161">
        <v>22.19</v>
      </c>
    </row>
    <row r="35" spans="1:2" s="149" customFormat="1" ht="27" customHeight="1">
      <c r="A35" s="160" t="s">
        <v>795</v>
      </c>
      <c r="B35" s="162">
        <v>22.19</v>
      </c>
    </row>
    <row r="36" spans="1:2" s="149" customFormat="1" ht="27" customHeight="1">
      <c r="A36" s="160" t="s">
        <v>796</v>
      </c>
      <c r="B36" s="161">
        <v>161.47</v>
      </c>
    </row>
    <row r="37" spans="1:2" s="149" customFormat="1" ht="27" customHeight="1">
      <c r="A37" s="160" t="s">
        <v>797</v>
      </c>
      <c r="B37" s="162">
        <v>128.03</v>
      </c>
    </row>
    <row r="38" spans="1:2" s="149" customFormat="1" ht="27" customHeight="1">
      <c r="A38" s="160" t="s">
        <v>798</v>
      </c>
      <c r="B38" s="162">
        <v>33.44</v>
      </c>
    </row>
    <row r="39" spans="1:2" s="149" customFormat="1" ht="27" customHeight="1">
      <c r="A39" s="160" t="s">
        <v>799</v>
      </c>
      <c r="B39" s="161">
        <v>672.02</v>
      </c>
    </row>
    <row r="40" spans="1:2" s="149" customFormat="1" ht="27" customHeight="1">
      <c r="A40" s="160" t="s">
        <v>800</v>
      </c>
      <c r="B40" s="162">
        <v>590.36</v>
      </c>
    </row>
    <row r="41" spans="1:2" s="149" customFormat="1" ht="27" customHeight="1">
      <c r="A41" s="160" t="s">
        <v>801</v>
      </c>
      <c r="B41" s="162">
        <v>2.48</v>
      </c>
    </row>
    <row r="42" spans="1:2" s="149" customFormat="1" ht="27" customHeight="1">
      <c r="A42" s="160" t="s">
        <v>802</v>
      </c>
      <c r="B42" s="162">
        <v>79.18</v>
      </c>
    </row>
    <row r="43" spans="1:2" s="149" customFormat="1" ht="27" customHeight="1">
      <c r="A43" s="160" t="s">
        <v>803</v>
      </c>
      <c r="B43" s="161">
        <v>306.59</v>
      </c>
    </row>
    <row r="44" spans="1:2" s="149" customFormat="1" ht="27" customHeight="1">
      <c r="A44" s="160" t="s">
        <v>804</v>
      </c>
      <c r="B44" s="162">
        <v>265.07</v>
      </c>
    </row>
    <row r="45" spans="1:2" s="149" customFormat="1" ht="27" customHeight="1">
      <c r="A45" s="160" t="s">
        <v>805</v>
      </c>
      <c r="B45" s="162">
        <v>41.52</v>
      </c>
    </row>
    <row r="46" spans="1:2" s="149" customFormat="1" ht="27" customHeight="1">
      <c r="A46" s="160" t="s">
        <v>806</v>
      </c>
      <c r="B46" s="161">
        <v>343.67</v>
      </c>
    </row>
    <row r="47" spans="1:2" s="149" customFormat="1" ht="27" customHeight="1">
      <c r="A47" s="160" t="s">
        <v>807</v>
      </c>
      <c r="B47" s="162">
        <v>124.71</v>
      </c>
    </row>
    <row r="48" spans="1:2" s="149" customFormat="1" ht="27" customHeight="1">
      <c r="A48" s="160" t="s">
        <v>808</v>
      </c>
      <c r="B48" s="162">
        <v>218.96</v>
      </c>
    </row>
    <row r="49" spans="1:2" s="149" customFormat="1" ht="27" customHeight="1">
      <c r="A49" s="160" t="s">
        <v>809</v>
      </c>
      <c r="B49" s="161">
        <v>86.5</v>
      </c>
    </row>
    <row r="50" spans="1:2" s="149" customFormat="1" ht="27" customHeight="1">
      <c r="A50" s="160" t="s">
        <v>810</v>
      </c>
      <c r="B50" s="162">
        <v>71.08</v>
      </c>
    </row>
    <row r="51" spans="1:2" s="149" customFormat="1" ht="27" customHeight="1">
      <c r="A51" s="160" t="s">
        <v>811</v>
      </c>
      <c r="B51" s="162">
        <v>15.42</v>
      </c>
    </row>
    <row r="52" spans="1:2" s="149" customFormat="1" ht="27" customHeight="1">
      <c r="A52" s="160" t="s">
        <v>812</v>
      </c>
      <c r="B52" s="161">
        <v>98.8</v>
      </c>
    </row>
    <row r="53" spans="1:2" s="149" customFormat="1" ht="27" customHeight="1">
      <c r="A53" s="160" t="s">
        <v>813</v>
      </c>
      <c r="B53" s="162">
        <v>98.8</v>
      </c>
    </row>
    <row r="54" spans="1:2" s="149" customFormat="1" ht="27" customHeight="1">
      <c r="A54" s="160" t="s">
        <v>814</v>
      </c>
      <c r="B54" s="161">
        <v>1939.03</v>
      </c>
    </row>
    <row r="55" spans="1:2" s="149" customFormat="1" ht="27" customHeight="1">
      <c r="A55" s="160" t="s">
        <v>815</v>
      </c>
      <c r="B55" s="162">
        <v>1260.06</v>
      </c>
    </row>
    <row r="56" spans="1:2" s="149" customFormat="1" ht="27" customHeight="1">
      <c r="A56" s="160" t="s">
        <v>816</v>
      </c>
      <c r="B56" s="162">
        <v>440.48</v>
      </c>
    </row>
    <row r="57" spans="1:2" s="149" customFormat="1" ht="27" customHeight="1">
      <c r="A57" s="160" t="s">
        <v>817</v>
      </c>
      <c r="B57" s="162">
        <v>238.49</v>
      </c>
    </row>
    <row r="58" spans="1:2" s="149" customFormat="1" ht="27" customHeight="1">
      <c r="A58" s="160" t="s">
        <v>818</v>
      </c>
      <c r="B58" s="161">
        <v>48.79</v>
      </c>
    </row>
    <row r="59" spans="1:2" s="149" customFormat="1" ht="27" customHeight="1">
      <c r="A59" s="160" t="s">
        <v>819</v>
      </c>
      <c r="B59" s="162">
        <v>48.79</v>
      </c>
    </row>
    <row r="60" spans="1:2" s="149" customFormat="1" ht="27" customHeight="1">
      <c r="A60" s="160" t="s">
        <v>820</v>
      </c>
      <c r="B60" s="161">
        <v>7108.82</v>
      </c>
    </row>
    <row r="61" spans="1:2" s="149" customFormat="1" ht="27" customHeight="1">
      <c r="A61" s="160" t="s">
        <v>821</v>
      </c>
      <c r="B61" s="161">
        <v>4810.07</v>
      </c>
    </row>
    <row r="62" spans="1:2" s="149" customFormat="1" ht="27" customHeight="1">
      <c r="A62" s="160" t="s">
        <v>822</v>
      </c>
      <c r="B62" s="162">
        <v>4810.07</v>
      </c>
    </row>
    <row r="63" spans="1:2" s="149" customFormat="1" ht="27" customHeight="1">
      <c r="A63" s="160" t="s">
        <v>823</v>
      </c>
      <c r="B63" s="161">
        <v>666.83</v>
      </c>
    </row>
    <row r="64" spans="1:2" s="149" customFormat="1" ht="27" customHeight="1">
      <c r="A64" s="160" t="s">
        <v>824</v>
      </c>
      <c r="B64" s="162">
        <v>666.83</v>
      </c>
    </row>
    <row r="65" spans="1:2" s="149" customFormat="1" ht="27" customHeight="1">
      <c r="A65" s="160" t="s">
        <v>825</v>
      </c>
      <c r="B65" s="161">
        <v>1167.75</v>
      </c>
    </row>
    <row r="66" spans="1:2" s="149" customFormat="1" ht="27" customHeight="1">
      <c r="A66" s="160" t="s">
        <v>826</v>
      </c>
      <c r="B66" s="162">
        <v>1167.75</v>
      </c>
    </row>
    <row r="67" spans="1:2" s="149" customFormat="1" ht="27" customHeight="1">
      <c r="A67" s="160" t="s">
        <v>827</v>
      </c>
      <c r="B67" s="161">
        <v>464.17</v>
      </c>
    </row>
    <row r="68" spans="1:2" s="149" customFormat="1" ht="27" customHeight="1">
      <c r="A68" s="160" t="s">
        <v>828</v>
      </c>
      <c r="B68" s="162">
        <v>451.69</v>
      </c>
    </row>
    <row r="69" spans="1:2" s="149" customFormat="1" ht="27" customHeight="1">
      <c r="A69" s="160" t="s">
        <v>829</v>
      </c>
      <c r="B69" s="162">
        <v>12.48</v>
      </c>
    </row>
    <row r="70" spans="1:2" s="149" customFormat="1" ht="27" customHeight="1">
      <c r="A70" s="160" t="s">
        <v>830</v>
      </c>
      <c r="B70" s="161">
        <v>34438.94</v>
      </c>
    </row>
    <row r="71" spans="1:2" s="149" customFormat="1" ht="27" customHeight="1">
      <c r="A71" s="160" t="s">
        <v>831</v>
      </c>
      <c r="B71" s="161">
        <v>1499.13</v>
      </c>
    </row>
    <row r="72" spans="1:2" s="149" customFormat="1" ht="27" customHeight="1">
      <c r="A72" s="160" t="s">
        <v>832</v>
      </c>
      <c r="B72" s="162">
        <v>115.44</v>
      </c>
    </row>
    <row r="73" spans="1:2" s="149" customFormat="1" ht="27" customHeight="1">
      <c r="A73" s="160" t="s">
        <v>833</v>
      </c>
      <c r="B73" s="162">
        <v>1383.69</v>
      </c>
    </row>
    <row r="74" spans="1:2" s="149" customFormat="1" ht="27" customHeight="1">
      <c r="A74" s="160" t="s">
        <v>834</v>
      </c>
      <c r="B74" s="161">
        <v>31520.96</v>
      </c>
    </row>
    <row r="75" spans="1:2" s="149" customFormat="1" ht="27" customHeight="1">
      <c r="A75" s="160" t="s">
        <v>835</v>
      </c>
      <c r="B75" s="162">
        <v>253.95</v>
      </c>
    </row>
    <row r="76" spans="1:2" s="149" customFormat="1" ht="27" customHeight="1">
      <c r="A76" s="160" t="s">
        <v>836</v>
      </c>
      <c r="B76" s="162">
        <v>11392.57</v>
      </c>
    </row>
    <row r="77" spans="1:2" s="149" customFormat="1" ht="27" customHeight="1">
      <c r="A77" s="160" t="s">
        <v>837</v>
      </c>
      <c r="B77" s="162">
        <v>14800.09</v>
      </c>
    </row>
    <row r="78" spans="1:2" s="149" customFormat="1" ht="27" customHeight="1">
      <c r="A78" s="160" t="s">
        <v>838</v>
      </c>
      <c r="B78" s="162">
        <v>4764.54</v>
      </c>
    </row>
    <row r="79" spans="1:2" s="149" customFormat="1" ht="27" customHeight="1">
      <c r="A79" s="160" t="s">
        <v>839</v>
      </c>
      <c r="B79" s="162">
        <v>309.81</v>
      </c>
    </row>
    <row r="80" spans="1:2" s="149" customFormat="1" ht="27" customHeight="1">
      <c r="A80" s="160" t="s">
        <v>840</v>
      </c>
      <c r="B80" s="161">
        <v>854.41</v>
      </c>
    </row>
    <row r="81" spans="1:2" s="149" customFormat="1" ht="27" customHeight="1">
      <c r="A81" s="160" t="s">
        <v>841</v>
      </c>
      <c r="B81" s="162">
        <v>854.41</v>
      </c>
    </row>
    <row r="82" spans="1:2" s="149" customFormat="1" ht="27" customHeight="1">
      <c r="A82" s="160" t="s">
        <v>842</v>
      </c>
      <c r="B82" s="161">
        <v>337.2</v>
      </c>
    </row>
    <row r="83" spans="1:2" s="149" customFormat="1" ht="27" customHeight="1">
      <c r="A83" s="160" t="s">
        <v>843</v>
      </c>
      <c r="B83" s="162">
        <v>337.2</v>
      </c>
    </row>
    <row r="84" spans="1:2" s="149" customFormat="1" ht="27" customHeight="1">
      <c r="A84" s="160" t="s">
        <v>844</v>
      </c>
      <c r="B84" s="161">
        <v>227.24</v>
      </c>
    </row>
    <row r="85" spans="1:2" s="149" customFormat="1" ht="27" customHeight="1">
      <c r="A85" s="160" t="s">
        <v>845</v>
      </c>
      <c r="B85" s="162">
        <v>227.24</v>
      </c>
    </row>
    <row r="86" spans="1:2" s="149" customFormat="1" ht="27" customHeight="1">
      <c r="A86" s="160" t="s">
        <v>846</v>
      </c>
      <c r="B86" s="161">
        <v>46.9</v>
      </c>
    </row>
    <row r="87" spans="1:2" s="149" customFormat="1" ht="27" customHeight="1">
      <c r="A87" s="160" t="s">
        <v>847</v>
      </c>
      <c r="B87" s="161">
        <v>46.9</v>
      </c>
    </row>
    <row r="88" spans="1:2" s="149" customFormat="1" ht="27" customHeight="1">
      <c r="A88" s="160" t="s">
        <v>848</v>
      </c>
      <c r="B88" s="162">
        <v>46.9</v>
      </c>
    </row>
    <row r="89" spans="1:2" s="149" customFormat="1" ht="27" customHeight="1">
      <c r="A89" s="160" t="s">
        <v>849</v>
      </c>
      <c r="B89" s="161">
        <v>726.51</v>
      </c>
    </row>
    <row r="90" spans="1:2" s="149" customFormat="1" ht="27" customHeight="1">
      <c r="A90" s="160" t="s">
        <v>850</v>
      </c>
      <c r="B90" s="161">
        <v>665.18</v>
      </c>
    </row>
    <row r="91" spans="1:2" s="149" customFormat="1" ht="27" customHeight="1">
      <c r="A91" s="160" t="s">
        <v>851</v>
      </c>
      <c r="B91" s="162">
        <v>91.31</v>
      </c>
    </row>
    <row r="92" spans="1:2" s="149" customFormat="1" ht="27" customHeight="1">
      <c r="A92" s="160" t="s">
        <v>852</v>
      </c>
      <c r="B92" s="162">
        <v>573.87</v>
      </c>
    </row>
    <row r="93" spans="1:2" s="149" customFormat="1" ht="27" customHeight="1">
      <c r="A93" s="160" t="s">
        <v>853</v>
      </c>
      <c r="B93" s="161">
        <v>61.33</v>
      </c>
    </row>
    <row r="94" spans="1:2" s="149" customFormat="1" ht="27" customHeight="1">
      <c r="A94" s="160" t="s">
        <v>854</v>
      </c>
      <c r="B94" s="162">
        <v>61.33</v>
      </c>
    </row>
    <row r="95" spans="1:2" s="149" customFormat="1" ht="27" customHeight="1">
      <c r="A95" s="160" t="s">
        <v>855</v>
      </c>
      <c r="B95" s="161">
        <v>14333.5823</v>
      </c>
    </row>
    <row r="96" spans="1:2" s="149" customFormat="1" ht="27" customHeight="1">
      <c r="A96" s="160" t="s">
        <v>856</v>
      </c>
      <c r="B96" s="161">
        <v>121.09</v>
      </c>
    </row>
    <row r="97" spans="1:2" s="149" customFormat="1" ht="27" customHeight="1">
      <c r="A97" s="160" t="s">
        <v>857</v>
      </c>
      <c r="B97" s="162">
        <v>121.09</v>
      </c>
    </row>
    <row r="98" spans="1:2" s="149" customFormat="1" ht="27" customHeight="1">
      <c r="A98" s="160" t="s">
        <v>858</v>
      </c>
      <c r="B98" s="161">
        <v>261.64</v>
      </c>
    </row>
    <row r="99" spans="1:2" s="149" customFormat="1" ht="27" customHeight="1">
      <c r="A99" s="160" t="s">
        <v>859</v>
      </c>
      <c r="B99" s="162">
        <v>59.59</v>
      </c>
    </row>
    <row r="100" spans="1:2" s="149" customFormat="1" ht="27" customHeight="1">
      <c r="A100" s="160" t="s">
        <v>860</v>
      </c>
      <c r="B100" s="162">
        <v>202.05</v>
      </c>
    </row>
    <row r="101" spans="1:2" s="149" customFormat="1" ht="27" customHeight="1">
      <c r="A101" s="160" t="s">
        <v>861</v>
      </c>
      <c r="B101" s="161">
        <v>13202.2323</v>
      </c>
    </row>
    <row r="102" spans="1:2" s="149" customFormat="1" ht="27" customHeight="1">
      <c r="A102" s="160" t="s">
        <v>862</v>
      </c>
      <c r="B102" s="162">
        <v>384.2623</v>
      </c>
    </row>
    <row r="103" spans="1:2" s="149" customFormat="1" ht="27" customHeight="1">
      <c r="A103" s="160" t="s">
        <v>863</v>
      </c>
      <c r="B103" s="162">
        <v>1028.1</v>
      </c>
    </row>
    <row r="104" spans="1:2" s="149" customFormat="1" ht="27" customHeight="1">
      <c r="A104" s="160" t="s">
        <v>864</v>
      </c>
      <c r="B104" s="162">
        <v>8380.02</v>
      </c>
    </row>
    <row r="105" spans="1:2" s="149" customFormat="1" ht="27" customHeight="1">
      <c r="A105" s="160" t="s">
        <v>865</v>
      </c>
      <c r="B105" s="162">
        <v>3409.85</v>
      </c>
    </row>
    <row r="106" spans="1:2" s="149" customFormat="1" ht="27" customHeight="1">
      <c r="A106" s="160" t="s">
        <v>866</v>
      </c>
      <c r="B106" s="161">
        <v>108.59</v>
      </c>
    </row>
    <row r="107" spans="1:2" s="149" customFormat="1" ht="27" customHeight="1">
      <c r="A107" s="160" t="s">
        <v>867</v>
      </c>
      <c r="B107" s="162">
        <v>108.59</v>
      </c>
    </row>
    <row r="108" spans="1:2" s="149" customFormat="1" ht="27" customHeight="1">
      <c r="A108" s="160" t="s">
        <v>868</v>
      </c>
      <c r="B108" s="161">
        <v>38.07</v>
      </c>
    </row>
    <row r="109" spans="1:2" s="149" customFormat="1" ht="27" customHeight="1">
      <c r="A109" s="160" t="s">
        <v>869</v>
      </c>
      <c r="B109" s="162">
        <v>38.07</v>
      </c>
    </row>
    <row r="110" spans="1:2" s="149" customFormat="1" ht="27" customHeight="1">
      <c r="A110" s="160" t="s">
        <v>870</v>
      </c>
      <c r="B110" s="161">
        <v>67.82</v>
      </c>
    </row>
    <row r="111" spans="1:2" s="149" customFormat="1" ht="27" customHeight="1">
      <c r="A111" s="160" t="s">
        <v>871</v>
      </c>
      <c r="B111" s="162">
        <v>59.24</v>
      </c>
    </row>
    <row r="112" spans="1:2" s="149" customFormat="1" ht="27" customHeight="1">
      <c r="A112" s="160" t="s">
        <v>872</v>
      </c>
      <c r="B112" s="162">
        <v>8.58</v>
      </c>
    </row>
    <row r="113" spans="1:2" s="149" customFormat="1" ht="27" customHeight="1">
      <c r="A113" s="160" t="s">
        <v>873</v>
      </c>
      <c r="B113" s="161">
        <v>190.91</v>
      </c>
    </row>
    <row r="114" spans="1:2" s="149" customFormat="1" ht="27" customHeight="1">
      <c r="A114" s="160" t="s">
        <v>874</v>
      </c>
      <c r="B114" s="162">
        <v>53.21</v>
      </c>
    </row>
    <row r="115" spans="1:2" s="149" customFormat="1" ht="27" customHeight="1">
      <c r="A115" s="160" t="s">
        <v>875</v>
      </c>
      <c r="B115" s="162">
        <v>125.33</v>
      </c>
    </row>
    <row r="116" spans="1:2" s="149" customFormat="1" ht="27" customHeight="1">
      <c r="A116" s="160" t="s">
        <v>876</v>
      </c>
      <c r="B116" s="162">
        <v>12.37</v>
      </c>
    </row>
    <row r="117" spans="1:2" s="149" customFormat="1" ht="27" customHeight="1">
      <c r="A117" s="160" t="s">
        <v>877</v>
      </c>
      <c r="B117" s="161">
        <v>343.23</v>
      </c>
    </row>
    <row r="118" spans="1:2" s="149" customFormat="1" ht="27" customHeight="1">
      <c r="A118" s="160" t="s">
        <v>878</v>
      </c>
      <c r="B118" s="162">
        <v>343.23</v>
      </c>
    </row>
    <row r="119" spans="1:2" s="149" customFormat="1" ht="27" customHeight="1">
      <c r="A119" s="160" t="s">
        <v>879</v>
      </c>
      <c r="B119" s="161">
        <v>9741.77</v>
      </c>
    </row>
    <row r="120" spans="1:2" s="149" customFormat="1" ht="27" customHeight="1">
      <c r="A120" s="160" t="s">
        <v>880</v>
      </c>
      <c r="B120" s="161">
        <v>126.46</v>
      </c>
    </row>
    <row r="121" spans="1:2" s="149" customFormat="1" ht="27" customHeight="1">
      <c r="A121" s="160" t="s">
        <v>881</v>
      </c>
      <c r="B121" s="162">
        <v>126.46</v>
      </c>
    </row>
    <row r="122" spans="1:2" s="149" customFormat="1" ht="27" customHeight="1">
      <c r="A122" s="160" t="s">
        <v>882</v>
      </c>
      <c r="B122" s="161">
        <v>1251.61</v>
      </c>
    </row>
    <row r="123" spans="1:2" s="149" customFormat="1" ht="27" customHeight="1">
      <c r="A123" s="160" t="s">
        <v>883</v>
      </c>
      <c r="B123" s="162">
        <v>827.98</v>
      </c>
    </row>
    <row r="124" spans="1:2" s="149" customFormat="1" ht="27" customHeight="1">
      <c r="A124" s="160" t="s">
        <v>884</v>
      </c>
      <c r="B124" s="162">
        <v>312</v>
      </c>
    </row>
    <row r="125" spans="1:2" s="149" customFormat="1" ht="27" customHeight="1">
      <c r="A125" s="160" t="s">
        <v>885</v>
      </c>
      <c r="B125" s="162">
        <v>111.63</v>
      </c>
    </row>
    <row r="126" spans="1:2" s="149" customFormat="1" ht="27" customHeight="1">
      <c r="A126" s="160" t="s">
        <v>886</v>
      </c>
      <c r="B126" s="161">
        <v>1300.32</v>
      </c>
    </row>
    <row r="127" spans="1:2" s="149" customFormat="1" ht="27" customHeight="1">
      <c r="A127" s="160" t="s">
        <v>887</v>
      </c>
      <c r="B127" s="162">
        <v>1300.32</v>
      </c>
    </row>
    <row r="128" spans="1:2" s="149" customFormat="1" ht="27" customHeight="1">
      <c r="A128" s="160" t="s">
        <v>888</v>
      </c>
      <c r="B128" s="161">
        <v>1556.3</v>
      </c>
    </row>
    <row r="129" spans="1:2" s="149" customFormat="1" ht="27" customHeight="1">
      <c r="A129" s="160" t="s">
        <v>889</v>
      </c>
      <c r="B129" s="162">
        <v>816.56</v>
      </c>
    </row>
    <row r="130" spans="1:2" s="149" customFormat="1" ht="27" customHeight="1">
      <c r="A130" s="160" t="s">
        <v>890</v>
      </c>
      <c r="B130" s="162">
        <v>308.25</v>
      </c>
    </row>
    <row r="131" spans="1:2" s="149" customFormat="1" ht="27" customHeight="1">
      <c r="A131" s="160" t="s">
        <v>891</v>
      </c>
      <c r="B131" s="162">
        <v>431.49</v>
      </c>
    </row>
    <row r="132" spans="1:2" s="149" customFormat="1" ht="27" customHeight="1">
      <c r="A132" s="160" t="s">
        <v>892</v>
      </c>
      <c r="B132" s="161">
        <v>4799.63</v>
      </c>
    </row>
    <row r="133" spans="1:2" s="149" customFormat="1" ht="27" customHeight="1">
      <c r="A133" s="160" t="s">
        <v>893</v>
      </c>
      <c r="B133" s="162">
        <v>1218.92</v>
      </c>
    </row>
    <row r="134" spans="1:2" s="149" customFormat="1" ht="27" customHeight="1">
      <c r="A134" s="160" t="s">
        <v>894</v>
      </c>
      <c r="B134" s="162">
        <v>3511.95</v>
      </c>
    </row>
    <row r="135" spans="1:2" s="149" customFormat="1" ht="27" customHeight="1">
      <c r="A135" s="160" t="s">
        <v>895</v>
      </c>
      <c r="B135" s="162">
        <v>68.76</v>
      </c>
    </row>
    <row r="136" spans="1:2" s="149" customFormat="1" ht="27" customHeight="1">
      <c r="A136" s="160" t="s">
        <v>896</v>
      </c>
      <c r="B136" s="161">
        <v>52.44</v>
      </c>
    </row>
    <row r="137" spans="1:2" s="149" customFormat="1" ht="27" customHeight="1">
      <c r="A137" s="160" t="s">
        <v>897</v>
      </c>
      <c r="B137" s="162">
        <v>52.44</v>
      </c>
    </row>
    <row r="138" spans="1:2" s="149" customFormat="1" ht="27" customHeight="1">
      <c r="A138" s="160" t="s">
        <v>898</v>
      </c>
      <c r="B138" s="161">
        <v>655.01</v>
      </c>
    </row>
    <row r="139" spans="1:2" s="149" customFormat="1" ht="27" customHeight="1">
      <c r="A139" s="160" t="s">
        <v>899</v>
      </c>
      <c r="B139" s="162">
        <v>655.01</v>
      </c>
    </row>
    <row r="140" spans="1:2" s="149" customFormat="1" ht="27" customHeight="1">
      <c r="A140" s="160" t="s">
        <v>900</v>
      </c>
      <c r="B140" s="161">
        <v>689.93</v>
      </c>
    </row>
    <row r="141" spans="1:2" s="149" customFormat="1" ht="27" customHeight="1">
      <c r="A141" s="160" t="s">
        <v>901</v>
      </c>
      <c r="B141" s="161">
        <v>689.93</v>
      </c>
    </row>
    <row r="142" spans="1:2" s="149" customFormat="1" ht="27" customHeight="1">
      <c r="A142" s="160" t="s">
        <v>902</v>
      </c>
      <c r="B142" s="162">
        <v>110.35</v>
      </c>
    </row>
    <row r="143" spans="1:2" s="149" customFormat="1" ht="27" customHeight="1">
      <c r="A143" s="160" t="s">
        <v>903</v>
      </c>
      <c r="B143" s="162">
        <v>125.39</v>
      </c>
    </row>
    <row r="144" spans="1:2" s="149" customFormat="1" ht="27" customHeight="1">
      <c r="A144" s="160" t="s">
        <v>904</v>
      </c>
      <c r="B144" s="162">
        <v>454.19</v>
      </c>
    </row>
    <row r="145" spans="1:2" s="149" customFormat="1" ht="27" customHeight="1">
      <c r="A145" s="160" t="s">
        <v>905</v>
      </c>
      <c r="B145" s="161">
        <v>3045.656</v>
      </c>
    </row>
    <row r="146" spans="1:2" s="149" customFormat="1" ht="27" customHeight="1">
      <c r="A146" s="160" t="s">
        <v>906</v>
      </c>
      <c r="B146" s="161">
        <v>3045.656</v>
      </c>
    </row>
    <row r="147" spans="1:2" s="149" customFormat="1" ht="27" customHeight="1">
      <c r="A147" s="160" t="s">
        <v>907</v>
      </c>
      <c r="B147" s="162">
        <v>256.19</v>
      </c>
    </row>
    <row r="148" spans="1:2" s="149" customFormat="1" ht="27" customHeight="1">
      <c r="A148" s="160" t="s">
        <v>908</v>
      </c>
      <c r="B148" s="162">
        <v>2789.466</v>
      </c>
    </row>
    <row r="149" spans="1:2" s="149" customFormat="1" ht="27" customHeight="1">
      <c r="A149" s="160" t="s">
        <v>909</v>
      </c>
      <c r="B149" s="161">
        <v>516.56</v>
      </c>
    </row>
    <row r="150" spans="1:2" s="149" customFormat="1" ht="27" customHeight="1">
      <c r="A150" s="160" t="s">
        <v>910</v>
      </c>
      <c r="B150" s="161">
        <v>516.56</v>
      </c>
    </row>
    <row r="151" spans="1:2" s="149" customFormat="1" ht="27" customHeight="1">
      <c r="A151" s="160" t="s">
        <v>911</v>
      </c>
      <c r="B151" s="162">
        <v>117.08</v>
      </c>
    </row>
    <row r="152" spans="1:2" s="149" customFormat="1" ht="27" customHeight="1">
      <c r="A152" s="160" t="s">
        <v>912</v>
      </c>
      <c r="B152" s="162">
        <v>399.48</v>
      </c>
    </row>
    <row r="153" spans="1:2" s="149" customFormat="1" ht="27" customHeight="1">
      <c r="A153" s="160" t="s">
        <v>913</v>
      </c>
      <c r="B153" s="161">
        <v>142.12</v>
      </c>
    </row>
    <row r="154" spans="1:2" s="149" customFormat="1" ht="27" customHeight="1">
      <c r="A154" s="160" t="s">
        <v>914</v>
      </c>
      <c r="B154" s="161">
        <v>142.12</v>
      </c>
    </row>
    <row r="155" spans="1:2" s="149" customFormat="1" ht="27" customHeight="1">
      <c r="A155" s="160" t="s">
        <v>915</v>
      </c>
      <c r="B155" s="162">
        <v>119.4</v>
      </c>
    </row>
    <row r="156" spans="1:2" s="149" customFormat="1" ht="27" customHeight="1">
      <c r="A156" s="160" t="s">
        <v>916</v>
      </c>
      <c r="B156" s="162">
        <v>22.72</v>
      </c>
    </row>
    <row r="157" spans="1:2" s="149" customFormat="1" ht="27" customHeight="1">
      <c r="A157" s="160" t="s">
        <v>917</v>
      </c>
      <c r="B157" s="161">
        <v>127.65</v>
      </c>
    </row>
    <row r="158" spans="1:2" s="149" customFormat="1" ht="27" customHeight="1">
      <c r="A158" s="160" t="s">
        <v>918</v>
      </c>
      <c r="B158" s="161">
        <v>127.65</v>
      </c>
    </row>
    <row r="159" spans="1:2" s="149" customFormat="1" ht="27" customHeight="1">
      <c r="A159" s="160" t="s">
        <v>919</v>
      </c>
      <c r="B159" s="162">
        <v>125.8</v>
      </c>
    </row>
    <row r="160" spans="1:2" s="149" customFormat="1" ht="27" customHeight="1">
      <c r="A160" s="160" t="s">
        <v>920</v>
      </c>
      <c r="B160" s="162">
        <v>1.85</v>
      </c>
    </row>
    <row r="161" spans="1:2" s="149" customFormat="1" ht="27" customHeight="1">
      <c r="A161" s="160" t="s">
        <v>921</v>
      </c>
      <c r="B161" s="161">
        <v>748.38</v>
      </c>
    </row>
    <row r="162" spans="1:2" s="149" customFormat="1" ht="27" customHeight="1">
      <c r="A162" s="160" t="s">
        <v>922</v>
      </c>
      <c r="B162" s="161">
        <v>748.38</v>
      </c>
    </row>
    <row r="163" spans="1:2" s="149" customFormat="1" ht="27" customHeight="1">
      <c r="A163" s="160" t="s">
        <v>923</v>
      </c>
      <c r="B163" s="162">
        <v>153.75</v>
      </c>
    </row>
    <row r="164" spans="1:2" s="149" customFormat="1" ht="27" customHeight="1">
      <c r="A164" s="160" t="s">
        <v>924</v>
      </c>
      <c r="B164" s="162">
        <v>594.63</v>
      </c>
    </row>
    <row r="165" spans="1:2" s="149" customFormat="1" ht="27" customHeight="1">
      <c r="A165" s="160" t="s">
        <v>925</v>
      </c>
      <c r="B165" s="161">
        <v>6123.21</v>
      </c>
    </row>
    <row r="166" spans="1:2" s="149" customFormat="1" ht="27" customHeight="1">
      <c r="A166" s="160" t="s">
        <v>926</v>
      </c>
      <c r="B166" s="161">
        <v>6123.21</v>
      </c>
    </row>
    <row r="167" spans="1:2" s="149" customFormat="1" ht="27" customHeight="1">
      <c r="A167" s="160" t="s">
        <v>927</v>
      </c>
      <c r="B167" s="162">
        <v>6123.21</v>
      </c>
    </row>
    <row r="168" spans="1:2" s="149" customFormat="1" ht="27" customHeight="1">
      <c r="A168" s="160" t="s">
        <v>928</v>
      </c>
      <c r="B168" s="161">
        <v>417.21</v>
      </c>
    </row>
    <row r="169" spans="1:2" s="149" customFormat="1" ht="27" customHeight="1">
      <c r="A169" s="160" t="s">
        <v>929</v>
      </c>
      <c r="B169" s="161">
        <v>417.21</v>
      </c>
    </row>
    <row r="170" spans="1:2" s="149" customFormat="1" ht="27" customHeight="1">
      <c r="A170" s="160" t="s">
        <v>930</v>
      </c>
      <c r="B170" s="162">
        <v>151.22</v>
      </c>
    </row>
    <row r="171" spans="1:2" s="149" customFormat="1" ht="27" customHeight="1">
      <c r="A171" s="160" t="s">
        <v>931</v>
      </c>
      <c r="B171" s="162">
        <v>260.96</v>
      </c>
    </row>
    <row r="172" spans="1:2" ht="25.5" customHeight="1">
      <c r="A172" s="160" t="s">
        <v>932</v>
      </c>
      <c r="B172" s="162">
        <v>5.03</v>
      </c>
    </row>
  </sheetData>
  <sheetProtection/>
  <mergeCells count="4">
    <mergeCell ref="A1:B1"/>
    <mergeCell ref="A2:B2"/>
    <mergeCell ref="A3:A4"/>
    <mergeCell ref="B3:B4"/>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D91"/>
  <sheetViews>
    <sheetView workbookViewId="0" topLeftCell="A1">
      <selection activeCell="H14" sqref="H14"/>
    </sheetView>
  </sheetViews>
  <sheetFormatPr defaultColWidth="8.00390625" defaultRowHeight="14.25"/>
  <cols>
    <col min="1" max="1" width="28.375" style="14" customWidth="1"/>
    <col min="2" max="3" width="18.75390625" style="14" customWidth="1"/>
    <col min="4" max="4" width="18.75390625" style="138" customWidth="1"/>
    <col min="5" max="16384" width="8.00390625" style="14" customWidth="1"/>
  </cols>
  <sheetData>
    <row r="1" spans="1:4" ht="37.5" customHeight="1">
      <c r="A1" s="139" t="s">
        <v>933</v>
      </c>
      <c r="B1" s="139"/>
      <c r="C1" s="139"/>
      <c r="D1" s="139"/>
    </row>
    <row r="2" spans="2:4" ht="26.25" customHeight="1">
      <c r="B2" s="140"/>
      <c r="C2" s="140"/>
      <c r="D2" s="141" t="s">
        <v>29</v>
      </c>
    </row>
    <row r="3" spans="1:4" ht="28.5" customHeight="1">
      <c r="A3" s="142" t="s">
        <v>934</v>
      </c>
      <c r="B3" s="143" t="s">
        <v>170</v>
      </c>
      <c r="C3" s="143" t="s">
        <v>935</v>
      </c>
      <c r="D3" s="144" t="s">
        <v>936</v>
      </c>
    </row>
    <row r="4" spans="1:4" ht="24.75" customHeight="1">
      <c r="A4" s="145" t="s">
        <v>937</v>
      </c>
      <c r="B4" s="146">
        <f>SUM(B5:B20)</f>
        <v>0</v>
      </c>
      <c r="C4" s="146">
        <f>SUM(C5:C20)</f>
        <v>0</v>
      </c>
      <c r="D4" s="146">
        <f>SUM(D5:D20)</f>
        <v>0</v>
      </c>
    </row>
    <row r="5" spans="1:4" ht="24.75" customHeight="1">
      <c r="A5" s="147" t="s">
        <v>938</v>
      </c>
      <c r="B5" s="148">
        <f aca="true" t="shared" si="0" ref="B5:B20">C5+D5</f>
        <v>0</v>
      </c>
      <c r="C5" s="148"/>
      <c r="D5" s="148"/>
    </row>
    <row r="6" spans="1:4" ht="24.75" customHeight="1">
      <c r="A6" s="147" t="s">
        <v>939</v>
      </c>
      <c r="B6" s="148">
        <f t="shared" si="0"/>
        <v>0</v>
      </c>
      <c r="C6" s="148"/>
      <c r="D6" s="148"/>
    </row>
    <row r="7" spans="1:4" ht="24.75" customHeight="1">
      <c r="A7" s="147" t="s">
        <v>940</v>
      </c>
      <c r="B7" s="148">
        <f t="shared" si="0"/>
        <v>0</v>
      </c>
      <c r="C7" s="148"/>
      <c r="D7" s="148"/>
    </row>
    <row r="8" spans="1:4" ht="24.75" customHeight="1">
      <c r="A8" s="147" t="s">
        <v>941</v>
      </c>
      <c r="B8" s="148">
        <f t="shared" si="0"/>
        <v>0</v>
      </c>
      <c r="C8" s="148"/>
      <c r="D8" s="148"/>
    </row>
    <row r="9" spans="1:4" ht="24.75" customHeight="1">
      <c r="A9" s="147" t="s">
        <v>942</v>
      </c>
      <c r="B9" s="148">
        <f t="shared" si="0"/>
        <v>0</v>
      </c>
      <c r="C9" s="148"/>
      <c r="D9" s="148"/>
    </row>
    <row r="10" spans="1:4" ht="24.75" customHeight="1">
      <c r="A10" s="147" t="s">
        <v>943</v>
      </c>
      <c r="B10" s="148">
        <f t="shared" si="0"/>
        <v>0</v>
      </c>
      <c r="C10" s="148"/>
      <c r="D10" s="148"/>
    </row>
    <row r="11" spans="1:4" ht="24.75" customHeight="1">
      <c r="A11" s="147" t="s">
        <v>944</v>
      </c>
      <c r="B11" s="148">
        <f t="shared" si="0"/>
        <v>0</v>
      </c>
      <c r="C11" s="148"/>
      <c r="D11" s="148"/>
    </row>
    <row r="12" spans="1:4" ht="24.75" customHeight="1">
      <c r="A12" s="147" t="s">
        <v>945</v>
      </c>
      <c r="B12" s="148">
        <f t="shared" si="0"/>
        <v>0</v>
      </c>
      <c r="C12" s="148"/>
      <c r="D12" s="148"/>
    </row>
    <row r="13" spans="1:4" ht="24.75" customHeight="1">
      <c r="A13" s="147" t="s">
        <v>946</v>
      </c>
      <c r="B13" s="148">
        <f t="shared" si="0"/>
        <v>0</v>
      </c>
      <c r="C13" s="148"/>
      <c r="D13" s="148"/>
    </row>
    <row r="14" spans="1:4" ht="24.75" customHeight="1">
      <c r="A14" s="147" t="s">
        <v>947</v>
      </c>
      <c r="B14" s="148">
        <f t="shared" si="0"/>
        <v>0</v>
      </c>
      <c r="C14" s="148"/>
      <c r="D14" s="148"/>
    </row>
    <row r="15" spans="1:4" ht="24.75" customHeight="1">
      <c r="A15" s="147" t="s">
        <v>948</v>
      </c>
      <c r="B15" s="148">
        <f t="shared" si="0"/>
        <v>0</v>
      </c>
      <c r="C15" s="148"/>
      <c r="D15" s="148"/>
    </row>
    <row r="16" spans="1:4" ht="24.75" customHeight="1">
      <c r="A16" s="147" t="s">
        <v>949</v>
      </c>
      <c r="B16" s="148">
        <f t="shared" si="0"/>
        <v>0</v>
      </c>
      <c r="C16" s="148"/>
      <c r="D16" s="148"/>
    </row>
    <row r="17" spans="1:4" ht="24.75" customHeight="1">
      <c r="A17" s="147" t="s">
        <v>950</v>
      </c>
      <c r="B17" s="148">
        <f t="shared" si="0"/>
        <v>0</v>
      </c>
      <c r="C17" s="148"/>
      <c r="D17" s="148"/>
    </row>
    <row r="18" spans="1:4" ht="24.75" customHeight="1">
      <c r="A18" s="147" t="s">
        <v>951</v>
      </c>
      <c r="B18" s="148">
        <f t="shared" si="0"/>
        <v>0</v>
      </c>
      <c r="C18" s="148"/>
      <c r="D18" s="148"/>
    </row>
    <row r="19" spans="1:4" ht="24.75" customHeight="1">
      <c r="A19" s="147" t="s">
        <v>952</v>
      </c>
      <c r="B19" s="148">
        <f t="shared" si="0"/>
        <v>0</v>
      </c>
      <c r="C19" s="148"/>
      <c r="D19" s="148"/>
    </row>
    <row r="20" spans="1:4" ht="24.75" customHeight="1">
      <c r="A20" s="147" t="s">
        <v>953</v>
      </c>
      <c r="B20" s="148">
        <f t="shared" si="0"/>
        <v>0</v>
      </c>
      <c r="C20" s="148"/>
      <c r="D20" s="148"/>
    </row>
    <row r="21" ht="18.75">
      <c r="A21" s="82"/>
    </row>
    <row r="22" ht="18.75">
      <c r="A22" s="82"/>
    </row>
    <row r="23" ht="18.75">
      <c r="A23" s="82"/>
    </row>
    <row r="24" ht="18.75">
      <c r="A24" s="82"/>
    </row>
    <row r="25" ht="18.75">
      <c r="A25" s="82"/>
    </row>
    <row r="26" ht="18.75">
      <c r="A26" s="82"/>
    </row>
    <row r="27" ht="18.75">
      <c r="A27" s="82"/>
    </row>
    <row r="28" ht="18.75">
      <c r="A28" s="82"/>
    </row>
    <row r="29" ht="18.75">
      <c r="A29" s="82"/>
    </row>
    <row r="30" ht="18.75">
      <c r="A30" s="82"/>
    </row>
    <row r="31" ht="18.75">
      <c r="A31" s="82"/>
    </row>
    <row r="32" ht="18.75">
      <c r="A32" s="82"/>
    </row>
    <row r="33" ht="18.75">
      <c r="A33" s="82"/>
    </row>
    <row r="34" ht="18.75">
      <c r="A34" s="82"/>
    </row>
    <row r="35" ht="18.75">
      <c r="A35" s="82"/>
    </row>
    <row r="36" ht="18.75">
      <c r="A36" s="82"/>
    </row>
    <row r="37" ht="18.75">
      <c r="A37" s="82"/>
    </row>
    <row r="38" ht="18.75">
      <c r="A38" s="82"/>
    </row>
    <row r="39" ht="18.75">
      <c r="A39" s="82"/>
    </row>
    <row r="40" ht="18.75">
      <c r="A40" s="82"/>
    </row>
    <row r="41" ht="18.75">
      <c r="A41" s="82"/>
    </row>
    <row r="42" ht="18.75">
      <c r="A42" s="82"/>
    </row>
    <row r="43" ht="18.75">
      <c r="A43" s="82"/>
    </row>
    <row r="44" ht="18.75">
      <c r="A44" s="82"/>
    </row>
    <row r="45" ht="18.75">
      <c r="A45" s="82"/>
    </row>
    <row r="46" ht="18.75">
      <c r="A46" s="82"/>
    </row>
    <row r="47" ht="18.75">
      <c r="A47" s="82"/>
    </row>
    <row r="48" ht="18.75">
      <c r="A48" s="82"/>
    </row>
    <row r="49" ht="18.75">
      <c r="A49" s="82"/>
    </row>
    <row r="50" ht="18.75">
      <c r="A50" s="82"/>
    </row>
    <row r="51" ht="18.75">
      <c r="A51" s="82"/>
    </row>
    <row r="52" ht="18.75">
      <c r="A52" s="82"/>
    </row>
    <row r="53" ht="18.75">
      <c r="A53" s="82"/>
    </row>
    <row r="54" ht="18.75">
      <c r="A54" s="82"/>
    </row>
    <row r="55" ht="18.75">
      <c r="A55" s="82"/>
    </row>
    <row r="56" ht="18.75">
      <c r="A56" s="82"/>
    </row>
    <row r="57" ht="18.75">
      <c r="A57" s="82"/>
    </row>
    <row r="58" ht="18.75">
      <c r="A58" s="82"/>
    </row>
    <row r="59" ht="18.75">
      <c r="A59" s="82"/>
    </row>
    <row r="60" ht="18.75">
      <c r="A60" s="82"/>
    </row>
    <row r="61" ht="18.75">
      <c r="A61" s="82"/>
    </row>
    <row r="62" ht="18.75">
      <c r="A62" s="82"/>
    </row>
    <row r="63" ht="18.75">
      <c r="A63" s="82"/>
    </row>
    <row r="64" ht="18.75">
      <c r="A64" s="82"/>
    </row>
    <row r="65" ht="18.75">
      <c r="A65" s="82"/>
    </row>
    <row r="66" ht="18.75">
      <c r="A66" s="82"/>
    </row>
    <row r="67" ht="18.75">
      <c r="A67" s="82"/>
    </row>
    <row r="68" ht="18.75">
      <c r="A68" s="82"/>
    </row>
    <row r="69" ht="18.75">
      <c r="A69" s="82"/>
    </row>
    <row r="70" ht="18.75">
      <c r="A70" s="82"/>
    </row>
    <row r="71" ht="18.75">
      <c r="A71" s="82"/>
    </row>
    <row r="72" ht="18.75">
      <c r="A72" s="82"/>
    </row>
    <row r="73" ht="18.75">
      <c r="A73" s="82"/>
    </row>
    <row r="74" ht="18.75">
      <c r="A74" s="82"/>
    </row>
    <row r="75" ht="18.75">
      <c r="A75" s="82"/>
    </row>
    <row r="76" ht="18.75">
      <c r="A76" s="82"/>
    </row>
    <row r="77" ht="18.75">
      <c r="A77" s="82"/>
    </row>
    <row r="78" ht="18.75">
      <c r="A78" s="82"/>
    </row>
    <row r="79" ht="18.75">
      <c r="A79" s="82"/>
    </row>
    <row r="80" ht="18.75">
      <c r="A80" s="82"/>
    </row>
    <row r="81" ht="18.75">
      <c r="A81" s="82"/>
    </row>
    <row r="82" ht="18.75">
      <c r="A82" s="82"/>
    </row>
    <row r="83" ht="18.75">
      <c r="A83" s="82"/>
    </row>
    <row r="84" ht="18.75">
      <c r="A84" s="82"/>
    </row>
    <row r="85" ht="18.75">
      <c r="A85" s="82"/>
    </row>
    <row r="86" ht="18.75">
      <c r="A86" s="82"/>
    </row>
    <row r="87" ht="18.75">
      <c r="A87" s="82"/>
    </row>
    <row r="88" ht="18.75">
      <c r="A88" s="82"/>
    </row>
    <row r="89" ht="18.75">
      <c r="A89" s="82"/>
    </row>
    <row r="90" ht="18.75">
      <c r="A90" s="82"/>
    </row>
    <row r="91" ht="18.75">
      <c r="A91" s="82"/>
    </row>
  </sheetData>
  <sheetProtection/>
  <mergeCells count="1">
    <mergeCell ref="A1:D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sheetPr>
  <dimension ref="A1:R20"/>
  <sheetViews>
    <sheetView workbookViewId="0" topLeftCell="A1">
      <selection activeCell="E13" sqref="E13"/>
    </sheetView>
  </sheetViews>
  <sheetFormatPr defaultColWidth="9.375" defaultRowHeight="14.25"/>
  <cols>
    <col min="1" max="1" width="24.125" style="121" customWidth="1"/>
    <col min="2" max="2" width="41.125" style="121" customWidth="1"/>
    <col min="3" max="208" width="9.375" style="121" customWidth="1"/>
    <col min="209" max="240" width="9.375" style="44" customWidth="1"/>
    <col min="241" max="242" width="13.375" style="44" customWidth="1"/>
    <col min="243" max="244" width="14.875" style="44" customWidth="1"/>
    <col min="245" max="245" width="17.875" style="44" customWidth="1"/>
    <col min="246" max="246" width="14.00390625" style="44" customWidth="1"/>
    <col min="247" max="247" width="14.875" style="44" customWidth="1"/>
    <col min="248" max="248" width="15.625" style="44" customWidth="1"/>
    <col min="249" max="16384" width="9.375" style="44" customWidth="1"/>
  </cols>
  <sheetData>
    <row r="1" spans="1:2" s="121" customFormat="1" ht="52.5" customHeight="1">
      <c r="A1" s="126" t="s">
        <v>954</v>
      </c>
      <c r="B1" s="127"/>
    </row>
    <row r="2" spans="1:2" s="121" customFormat="1" ht="22.5" customHeight="1">
      <c r="A2" s="128"/>
      <c r="B2" s="129" t="s">
        <v>29</v>
      </c>
    </row>
    <row r="3" spans="1:2" s="122" customFormat="1" ht="45.75" customHeight="1">
      <c r="A3" s="130" t="s">
        <v>955</v>
      </c>
      <c r="B3" s="130" t="s">
        <v>956</v>
      </c>
    </row>
    <row r="4" spans="1:2" s="122" customFormat="1" ht="24.75" customHeight="1">
      <c r="A4" s="130" t="s">
        <v>170</v>
      </c>
      <c r="B4" s="131">
        <f>SUM(B5:B20)</f>
        <v>245.3</v>
      </c>
    </row>
    <row r="5" spans="1:2" s="123" customFormat="1" ht="24.75" customHeight="1">
      <c r="A5" s="132" t="s">
        <v>957</v>
      </c>
      <c r="B5" s="133">
        <v>14.9</v>
      </c>
    </row>
    <row r="6" spans="1:2" s="123" customFormat="1" ht="24.75" customHeight="1">
      <c r="A6" s="132" t="s">
        <v>958</v>
      </c>
      <c r="B6" s="133">
        <v>15.9</v>
      </c>
    </row>
    <row r="7" spans="1:18" s="121" customFormat="1" ht="24.75" customHeight="1">
      <c r="A7" s="132" t="s">
        <v>959</v>
      </c>
      <c r="B7" s="133">
        <v>14.5</v>
      </c>
      <c r="C7" s="123"/>
      <c r="D7" s="134"/>
      <c r="E7" s="134"/>
      <c r="F7" s="134"/>
      <c r="G7" s="134"/>
      <c r="H7" s="134"/>
      <c r="I7" s="134"/>
      <c r="J7" s="134"/>
      <c r="K7" s="134"/>
      <c r="L7" s="134"/>
      <c r="M7" s="134"/>
      <c r="N7" s="134"/>
      <c r="O7" s="134"/>
      <c r="P7" s="134"/>
      <c r="Q7" s="134"/>
      <c r="R7" s="134"/>
    </row>
    <row r="8" spans="1:18" s="121" customFormat="1" ht="24.75" customHeight="1">
      <c r="A8" s="132" t="s">
        <v>960</v>
      </c>
      <c r="B8" s="133">
        <v>16.4</v>
      </c>
      <c r="C8" s="123"/>
      <c r="D8" s="134"/>
      <c r="E8" s="134"/>
      <c r="F8" s="134"/>
      <c r="G8" s="134"/>
      <c r="H8" s="134"/>
      <c r="I8" s="134"/>
      <c r="J8" s="134"/>
      <c r="K8" s="134"/>
      <c r="L8" s="134"/>
      <c r="M8" s="134"/>
      <c r="N8" s="134"/>
      <c r="O8" s="134"/>
      <c r="P8" s="134"/>
      <c r="Q8" s="134"/>
      <c r="R8" s="134"/>
    </row>
    <row r="9" spans="1:18" s="124" customFormat="1" ht="24.75" customHeight="1">
      <c r="A9" s="132" t="s">
        <v>961</v>
      </c>
      <c r="B9" s="133">
        <v>16.4</v>
      </c>
      <c r="C9" s="123"/>
      <c r="D9" s="135"/>
      <c r="E9" s="135"/>
      <c r="F9" s="135"/>
      <c r="G9" s="135"/>
      <c r="H9" s="135"/>
      <c r="I9" s="135"/>
      <c r="J9" s="135"/>
      <c r="K9" s="135"/>
      <c r="L9" s="135"/>
      <c r="M9" s="135"/>
      <c r="N9" s="135"/>
      <c r="O9" s="135"/>
      <c r="P9" s="135"/>
      <c r="Q9" s="135"/>
      <c r="R9" s="135"/>
    </row>
    <row r="10" spans="1:18" s="125" customFormat="1" ht="24.75" customHeight="1">
      <c r="A10" s="136" t="s">
        <v>962</v>
      </c>
      <c r="B10" s="133">
        <v>15.9</v>
      </c>
      <c r="C10" s="123"/>
      <c r="D10" s="137"/>
      <c r="E10" s="137"/>
      <c r="F10" s="137"/>
      <c r="G10" s="137"/>
      <c r="H10" s="137"/>
      <c r="I10" s="137"/>
      <c r="J10" s="137"/>
      <c r="K10" s="137"/>
      <c r="L10" s="137"/>
      <c r="M10" s="137"/>
      <c r="N10" s="137"/>
      <c r="O10" s="137"/>
      <c r="P10" s="137"/>
      <c r="Q10" s="137"/>
      <c r="R10" s="137"/>
    </row>
    <row r="11" spans="1:18" s="121" customFormat="1" ht="24.75" customHeight="1">
      <c r="A11" s="132" t="s">
        <v>963</v>
      </c>
      <c r="B11" s="133">
        <v>23.8</v>
      </c>
      <c r="C11" s="123"/>
      <c r="D11" s="134"/>
      <c r="E11" s="134"/>
      <c r="F11" s="134"/>
      <c r="G11" s="134"/>
      <c r="H11" s="134"/>
      <c r="I11" s="134"/>
      <c r="J11" s="134"/>
      <c r="K11" s="134"/>
      <c r="L11" s="134"/>
      <c r="M11" s="134"/>
      <c r="N11" s="134"/>
      <c r="O11" s="134"/>
      <c r="P11" s="134"/>
      <c r="Q11" s="134"/>
      <c r="R11" s="134"/>
    </row>
    <row r="12" spans="1:3" s="121" customFormat="1" ht="24.75" customHeight="1">
      <c r="A12" s="132" t="s">
        <v>964</v>
      </c>
      <c r="B12" s="133">
        <v>23.2</v>
      </c>
      <c r="C12" s="123"/>
    </row>
    <row r="13" spans="1:3" s="124" customFormat="1" ht="24.75" customHeight="1">
      <c r="A13" s="132" t="s">
        <v>965</v>
      </c>
      <c r="B13" s="133">
        <v>17.3</v>
      </c>
      <c r="C13" s="123"/>
    </row>
    <row r="14" spans="1:3" s="124" customFormat="1" ht="24.75" customHeight="1">
      <c r="A14" s="132" t="s">
        <v>966</v>
      </c>
      <c r="B14" s="133">
        <v>12.7</v>
      </c>
      <c r="C14" s="123"/>
    </row>
    <row r="15" spans="1:3" s="124" customFormat="1" ht="24.75" customHeight="1">
      <c r="A15" s="132" t="s">
        <v>967</v>
      </c>
      <c r="B15" s="133">
        <v>11.5</v>
      </c>
      <c r="C15" s="123"/>
    </row>
    <row r="16" spans="1:3" s="124" customFormat="1" ht="24.75" customHeight="1">
      <c r="A16" s="132" t="s">
        <v>968</v>
      </c>
      <c r="B16" s="133">
        <v>14.8</v>
      </c>
      <c r="C16" s="123"/>
    </row>
    <row r="17" spans="1:3" s="124" customFormat="1" ht="24.75" customHeight="1">
      <c r="A17" s="132" t="s">
        <v>969</v>
      </c>
      <c r="B17" s="133">
        <v>12.8</v>
      </c>
      <c r="C17" s="123"/>
    </row>
    <row r="18" spans="1:3" s="124" customFormat="1" ht="24.75" customHeight="1">
      <c r="A18" s="132" t="s">
        <v>970</v>
      </c>
      <c r="B18" s="133">
        <v>17.5</v>
      </c>
      <c r="C18" s="123"/>
    </row>
    <row r="19" spans="1:3" s="124" customFormat="1" ht="24.75" customHeight="1">
      <c r="A19" s="132" t="s">
        <v>971</v>
      </c>
      <c r="B19" s="133">
        <v>11.7</v>
      </c>
      <c r="C19" s="123"/>
    </row>
    <row r="20" spans="1:3" s="124" customFormat="1" ht="24.75" customHeight="1">
      <c r="A20" s="132" t="s">
        <v>972</v>
      </c>
      <c r="B20" s="133">
        <v>6</v>
      </c>
      <c r="C20" s="123"/>
    </row>
  </sheetData>
  <sheetProtection/>
  <mergeCells count="1">
    <mergeCell ref="A1:B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0"/>
  </sheetPr>
  <dimension ref="A1:D19"/>
  <sheetViews>
    <sheetView workbookViewId="0" topLeftCell="A1">
      <selection activeCell="G17" sqref="G17"/>
    </sheetView>
  </sheetViews>
  <sheetFormatPr defaultColWidth="8.00390625" defaultRowHeight="14.25"/>
  <cols>
    <col min="1" max="4" width="20.625" style="100" customWidth="1"/>
    <col min="5" max="16384" width="8.00390625" style="100" customWidth="1"/>
  </cols>
  <sheetData>
    <row r="1" spans="1:4" ht="30.75" customHeight="1">
      <c r="A1" s="115" t="s">
        <v>973</v>
      </c>
      <c r="B1" s="115"/>
      <c r="C1" s="115"/>
      <c r="D1" s="115"/>
    </row>
    <row r="2" ht="19.5" customHeight="1">
      <c r="D2" s="116" t="s">
        <v>29</v>
      </c>
    </row>
    <row r="3" spans="1:4" ht="30" customHeight="1">
      <c r="A3" s="117" t="s">
        <v>955</v>
      </c>
      <c r="B3" s="118" t="s">
        <v>974</v>
      </c>
      <c r="C3" s="118" t="s">
        <v>975</v>
      </c>
      <c r="D3" s="118" t="s">
        <v>170</v>
      </c>
    </row>
    <row r="4" spans="1:4" ht="30" customHeight="1">
      <c r="A4" s="119" t="s">
        <v>170</v>
      </c>
      <c r="B4" s="119">
        <f>SUM(B5:B19)</f>
        <v>14.31</v>
      </c>
      <c r="C4" s="119">
        <f>SUM(C5:C19)</f>
        <v>43.78000000000001</v>
      </c>
      <c r="D4" s="119">
        <f aca="true" t="shared" si="0" ref="D4:D19">B4+C4</f>
        <v>58.09000000000001</v>
      </c>
    </row>
    <row r="5" spans="1:4" ht="27" customHeight="1">
      <c r="A5" s="120" t="s">
        <v>971</v>
      </c>
      <c r="B5" s="120">
        <v>3.37</v>
      </c>
      <c r="C5" s="120">
        <v>8.32</v>
      </c>
      <c r="D5" s="120">
        <f t="shared" si="0"/>
        <v>11.690000000000001</v>
      </c>
    </row>
    <row r="6" spans="1:4" ht="27" customHeight="1">
      <c r="A6" s="120" t="s">
        <v>957</v>
      </c>
      <c r="B6" s="120">
        <v>1.14</v>
      </c>
      <c r="C6" s="120">
        <v>3.07</v>
      </c>
      <c r="D6" s="120">
        <f t="shared" si="0"/>
        <v>4.21</v>
      </c>
    </row>
    <row r="7" spans="1:4" ht="27" customHeight="1">
      <c r="A7" s="120" t="s">
        <v>976</v>
      </c>
      <c r="B7" s="120">
        <v>0.63</v>
      </c>
      <c r="C7" s="120">
        <v>2.73</v>
      </c>
      <c r="D7" s="120">
        <f t="shared" si="0"/>
        <v>3.36</v>
      </c>
    </row>
    <row r="8" spans="1:4" ht="27" customHeight="1">
      <c r="A8" s="120" t="s">
        <v>977</v>
      </c>
      <c r="B8" s="120">
        <v>0.72</v>
      </c>
      <c r="C8" s="120">
        <v>1.66</v>
      </c>
      <c r="D8" s="120">
        <f t="shared" si="0"/>
        <v>2.38</v>
      </c>
    </row>
    <row r="9" spans="1:4" ht="27" customHeight="1">
      <c r="A9" s="120" t="s">
        <v>960</v>
      </c>
      <c r="B9" s="120">
        <v>0.66</v>
      </c>
      <c r="C9" s="120">
        <v>2.31</v>
      </c>
      <c r="D9" s="120">
        <f t="shared" si="0"/>
        <v>2.97</v>
      </c>
    </row>
    <row r="10" spans="1:4" ht="27" customHeight="1">
      <c r="A10" s="120" t="s">
        <v>978</v>
      </c>
      <c r="B10" s="120">
        <v>0.84</v>
      </c>
      <c r="C10" s="120">
        <v>1.93</v>
      </c>
      <c r="D10" s="120">
        <f t="shared" si="0"/>
        <v>2.77</v>
      </c>
    </row>
    <row r="11" spans="1:4" ht="27" customHeight="1">
      <c r="A11" s="120" t="s">
        <v>979</v>
      </c>
      <c r="B11" s="120">
        <v>0.55</v>
      </c>
      <c r="C11" s="120">
        <v>2.09</v>
      </c>
      <c r="D11" s="120">
        <f t="shared" si="0"/>
        <v>2.6399999999999997</v>
      </c>
    </row>
    <row r="12" spans="1:4" ht="27" customHeight="1">
      <c r="A12" s="120" t="s">
        <v>980</v>
      </c>
      <c r="B12" s="120">
        <v>1.01</v>
      </c>
      <c r="C12" s="120">
        <v>3.28</v>
      </c>
      <c r="D12" s="120">
        <f t="shared" si="0"/>
        <v>4.29</v>
      </c>
    </row>
    <row r="13" spans="1:4" ht="27" customHeight="1">
      <c r="A13" s="120" t="s">
        <v>963</v>
      </c>
      <c r="B13" s="120">
        <v>0.86</v>
      </c>
      <c r="C13" s="120">
        <v>3.12</v>
      </c>
      <c r="D13" s="120">
        <f t="shared" si="0"/>
        <v>3.98</v>
      </c>
    </row>
    <row r="14" spans="1:4" ht="27" customHeight="1">
      <c r="A14" s="120" t="s">
        <v>965</v>
      </c>
      <c r="B14" s="120">
        <v>0.89</v>
      </c>
      <c r="C14" s="120">
        <v>2.4</v>
      </c>
      <c r="D14" s="120">
        <f t="shared" si="0"/>
        <v>3.29</v>
      </c>
    </row>
    <row r="15" spans="1:4" ht="27" customHeight="1">
      <c r="A15" s="120" t="s">
        <v>981</v>
      </c>
      <c r="B15" s="120">
        <v>0.66</v>
      </c>
      <c r="C15" s="120">
        <v>2.86</v>
      </c>
      <c r="D15" s="120">
        <f t="shared" si="0"/>
        <v>3.52</v>
      </c>
    </row>
    <row r="16" spans="1:4" ht="27" customHeight="1">
      <c r="A16" s="120" t="s">
        <v>967</v>
      </c>
      <c r="B16" s="120">
        <v>0.49</v>
      </c>
      <c r="C16" s="120">
        <v>3.33</v>
      </c>
      <c r="D16" s="120">
        <f t="shared" si="0"/>
        <v>3.8200000000000003</v>
      </c>
    </row>
    <row r="17" spans="1:4" ht="27" customHeight="1">
      <c r="A17" s="120" t="s">
        <v>982</v>
      </c>
      <c r="B17" s="120">
        <v>0.76</v>
      </c>
      <c r="C17" s="120">
        <v>2.92</v>
      </c>
      <c r="D17" s="120">
        <f t="shared" si="0"/>
        <v>3.6799999999999997</v>
      </c>
    </row>
    <row r="18" spans="1:4" ht="27" customHeight="1">
      <c r="A18" s="120" t="s">
        <v>969</v>
      </c>
      <c r="B18" s="120">
        <v>0.74</v>
      </c>
      <c r="C18" s="120">
        <v>1.59</v>
      </c>
      <c r="D18" s="120">
        <f t="shared" si="0"/>
        <v>2.33</v>
      </c>
    </row>
    <row r="19" spans="1:4" ht="27" customHeight="1">
      <c r="A19" s="120" t="s">
        <v>983</v>
      </c>
      <c r="B19" s="120">
        <v>0.99</v>
      </c>
      <c r="C19" s="120">
        <v>2.17</v>
      </c>
      <c r="D19" s="120">
        <f t="shared" si="0"/>
        <v>3.16</v>
      </c>
    </row>
  </sheetData>
  <sheetProtection/>
  <mergeCells count="1">
    <mergeCell ref="A1:D1"/>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L6"/>
  <sheetViews>
    <sheetView workbookViewId="0" topLeftCell="A1">
      <selection activeCell="H15" sqref="H15"/>
    </sheetView>
  </sheetViews>
  <sheetFormatPr defaultColWidth="8.00390625" defaultRowHeight="14.25"/>
  <cols>
    <col min="1" max="1" width="10.125" style="100" customWidth="1"/>
    <col min="2" max="2" width="10.00390625" style="100" customWidth="1"/>
    <col min="3" max="3" width="11.75390625" style="100" customWidth="1"/>
    <col min="4" max="4" width="10.25390625" style="100" customWidth="1"/>
    <col min="5" max="5" width="7.75390625" style="100" customWidth="1"/>
    <col min="6" max="6" width="10.00390625" style="100" customWidth="1"/>
    <col min="7" max="7" width="12.00390625" style="100" customWidth="1"/>
    <col min="8" max="8" width="10.125" style="100" customWidth="1"/>
    <col min="9" max="9" width="11.625" style="100" customWidth="1"/>
    <col min="10" max="10" width="10.125" style="100" customWidth="1"/>
    <col min="11" max="11" width="7.75390625" style="100" customWidth="1"/>
    <col min="12" max="12" width="11.00390625" style="100" customWidth="1"/>
    <col min="13" max="16384" width="8.00390625" style="100" customWidth="1"/>
  </cols>
  <sheetData>
    <row r="1" spans="1:12" ht="30.75" customHeight="1">
      <c r="A1" s="101" t="s">
        <v>984</v>
      </c>
      <c r="B1" s="101"/>
      <c r="C1" s="101"/>
      <c r="D1" s="101"/>
      <c r="E1" s="101"/>
      <c r="F1" s="101"/>
      <c r="G1" s="101"/>
      <c r="H1" s="101"/>
      <c r="I1" s="101"/>
      <c r="J1" s="101"/>
      <c r="K1" s="101"/>
      <c r="L1" s="101"/>
    </row>
    <row r="2" spans="1:12" ht="22.5" customHeight="1">
      <c r="A2" s="102" t="s">
        <v>985</v>
      </c>
      <c r="B2" s="102" t="s">
        <v>985</v>
      </c>
      <c r="C2" s="102" t="s">
        <v>985</v>
      </c>
      <c r="D2" s="102" t="s">
        <v>985</v>
      </c>
      <c r="E2" s="102" t="s">
        <v>985</v>
      </c>
      <c r="F2" s="102" t="s">
        <v>985</v>
      </c>
      <c r="G2" s="102" t="s">
        <v>985</v>
      </c>
      <c r="H2" s="102" t="s">
        <v>985</v>
      </c>
      <c r="I2" s="102" t="s">
        <v>985</v>
      </c>
      <c r="J2" s="102" t="s">
        <v>985</v>
      </c>
      <c r="K2" s="113" t="s">
        <v>29</v>
      </c>
      <c r="L2" s="113"/>
    </row>
    <row r="3" spans="1:12" ht="42" customHeight="1">
      <c r="A3" s="103" t="s">
        <v>986</v>
      </c>
      <c r="B3" s="104"/>
      <c r="C3" s="104"/>
      <c r="D3" s="104"/>
      <c r="E3" s="104"/>
      <c r="F3" s="104"/>
      <c r="G3" s="103" t="s">
        <v>987</v>
      </c>
      <c r="H3" s="104"/>
      <c r="I3" s="104"/>
      <c r="J3" s="104"/>
      <c r="K3" s="104"/>
      <c r="L3" s="104"/>
    </row>
    <row r="4" spans="1:12" ht="49.5" customHeight="1">
      <c r="A4" s="104" t="s">
        <v>988</v>
      </c>
      <c r="B4" s="104" t="s">
        <v>989</v>
      </c>
      <c r="C4" s="104" t="s">
        <v>990</v>
      </c>
      <c r="D4" s="104"/>
      <c r="E4" s="104"/>
      <c r="F4" s="104" t="s">
        <v>991</v>
      </c>
      <c r="G4" s="104" t="s">
        <v>988</v>
      </c>
      <c r="H4" s="104" t="s">
        <v>989</v>
      </c>
      <c r="I4" s="104" t="s">
        <v>990</v>
      </c>
      <c r="J4" s="104"/>
      <c r="K4" s="104"/>
      <c r="L4" s="104" t="s">
        <v>991</v>
      </c>
    </row>
    <row r="5" spans="1:12" ht="49.5" customHeight="1">
      <c r="A5" s="104"/>
      <c r="B5" s="104"/>
      <c r="C5" s="104" t="s">
        <v>992</v>
      </c>
      <c r="D5" s="104" t="s">
        <v>993</v>
      </c>
      <c r="E5" s="104" t="s">
        <v>994</v>
      </c>
      <c r="F5" s="104"/>
      <c r="G5" s="104"/>
      <c r="H5" s="104"/>
      <c r="I5" s="104" t="s">
        <v>992</v>
      </c>
      <c r="J5" s="104" t="s">
        <v>993</v>
      </c>
      <c r="K5" s="104" t="s">
        <v>994</v>
      </c>
      <c r="L5" s="104"/>
    </row>
    <row r="6" spans="1:12" ht="49.5" customHeight="1">
      <c r="A6" s="105">
        <f>B6+C6</f>
        <v>1433</v>
      </c>
      <c r="B6" s="106">
        <v>114</v>
      </c>
      <c r="C6" s="107">
        <f>D6+E6</f>
        <v>1319</v>
      </c>
      <c r="D6" s="108">
        <v>1090</v>
      </c>
      <c r="E6" s="109">
        <v>229</v>
      </c>
      <c r="F6" s="110" t="s">
        <v>985</v>
      </c>
      <c r="G6" s="111">
        <f>H6+I6+L6</f>
        <v>1423.65</v>
      </c>
      <c r="H6" s="112">
        <v>113</v>
      </c>
      <c r="I6" s="114">
        <f>J6+K6</f>
        <v>1260</v>
      </c>
      <c r="J6" s="112">
        <v>1035</v>
      </c>
      <c r="K6" s="112">
        <v>225</v>
      </c>
      <c r="L6" s="112">
        <v>50.65</v>
      </c>
    </row>
  </sheetData>
  <sheetProtection/>
  <mergeCells count="12">
    <mergeCell ref="A1:L1"/>
    <mergeCell ref="K2:L2"/>
    <mergeCell ref="A3:F3"/>
    <mergeCell ref="G3:L3"/>
    <mergeCell ref="C4:E4"/>
    <mergeCell ref="I4:K4"/>
    <mergeCell ref="A4:A5"/>
    <mergeCell ref="B4:B5"/>
    <mergeCell ref="F4:F5"/>
    <mergeCell ref="G4:G5"/>
    <mergeCell ref="H4:H5"/>
    <mergeCell ref="L4:L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5"/>
</worksheet>
</file>

<file path=xl/worksheets/sheet15.xml><?xml version="1.0" encoding="utf-8"?>
<worksheet xmlns="http://schemas.openxmlformats.org/spreadsheetml/2006/main" xmlns:r="http://schemas.openxmlformats.org/officeDocument/2006/relationships">
  <dimension ref="A1:C267"/>
  <sheetViews>
    <sheetView workbookViewId="0" topLeftCell="A1">
      <selection activeCell="E4" sqref="E4"/>
    </sheetView>
  </sheetViews>
  <sheetFormatPr defaultColWidth="9.00390625" defaultRowHeight="14.25" customHeight="1"/>
  <cols>
    <col min="1" max="1" width="12.50390625" style="96" customWidth="1"/>
    <col min="2" max="2" width="61.875" style="96" customWidth="1"/>
    <col min="3" max="3" width="17.125" style="96" customWidth="1"/>
    <col min="4" max="16384" width="9.00390625" style="96" customWidth="1"/>
  </cols>
  <sheetData>
    <row r="1" spans="1:3" ht="30" customHeight="1">
      <c r="A1" s="97" t="s">
        <v>995</v>
      </c>
      <c r="B1" s="97"/>
      <c r="C1" s="97"/>
    </row>
    <row r="2" spans="1:3" ht="18" customHeight="1">
      <c r="A2" s="98"/>
      <c r="C2" s="99" t="s">
        <v>29</v>
      </c>
    </row>
    <row r="3" spans="1:3" s="66" customFormat="1" ht="21" customHeight="1">
      <c r="A3" s="89" t="s">
        <v>143</v>
      </c>
      <c r="B3" s="89" t="s">
        <v>144</v>
      </c>
      <c r="C3" s="89" t="s">
        <v>996</v>
      </c>
    </row>
    <row r="4" spans="1:3" s="66" customFormat="1" ht="21" customHeight="1">
      <c r="A4" s="90"/>
      <c r="B4" s="89" t="s">
        <v>997</v>
      </c>
      <c r="C4" s="91">
        <f>SUM(C5,C13,C29,C41,C52,C110,C134,C177,C182,C186,C213,C230,C247)</f>
        <v>11998</v>
      </c>
    </row>
    <row r="5" spans="1:3" s="66" customFormat="1" ht="21" customHeight="1">
      <c r="A5" s="92">
        <v>206</v>
      </c>
      <c r="B5" s="93" t="s">
        <v>68</v>
      </c>
      <c r="C5" s="91">
        <f>C6</f>
        <v>0</v>
      </c>
    </row>
    <row r="6" spans="1:3" s="66" customFormat="1" ht="21" customHeight="1">
      <c r="A6" s="92">
        <v>20610</v>
      </c>
      <c r="B6" s="93" t="s">
        <v>998</v>
      </c>
      <c r="C6" s="91">
        <f>SUM(C7:C12)</f>
        <v>0</v>
      </c>
    </row>
    <row r="7" spans="1:3" s="66" customFormat="1" ht="21" customHeight="1">
      <c r="A7" s="92">
        <v>2061001</v>
      </c>
      <c r="B7" s="94" t="s">
        <v>999</v>
      </c>
      <c r="C7" s="91">
        <v>0</v>
      </c>
    </row>
    <row r="8" spans="1:3" s="66" customFormat="1" ht="21" customHeight="1">
      <c r="A8" s="92">
        <v>2061002</v>
      </c>
      <c r="B8" s="94" t="s">
        <v>1000</v>
      </c>
      <c r="C8" s="91">
        <v>0</v>
      </c>
    </row>
    <row r="9" spans="1:3" s="66" customFormat="1" ht="21" customHeight="1">
      <c r="A9" s="92">
        <v>2061003</v>
      </c>
      <c r="B9" s="94" t="s">
        <v>1001</v>
      </c>
      <c r="C9" s="91">
        <v>0</v>
      </c>
    </row>
    <row r="10" spans="1:3" s="66" customFormat="1" ht="21" customHeight="1">
      <c r="A10" s="92">
        <v>2061004</v>
      </c>
      <c r="B10" s="94" t="s">
        <v>1002</v>
      </c>
      <c r="C10" s="91">
        <v>0</v>
      </c>
    </row>
    <row r="11" spans="1:3" s="66" customFormat="1" ht="21" customHeight="1">
      <c r="A11" s="92">
        <v>2061005</v>
      </c>
      <c r="B11" s="94" t="s">
        <v>1003</v>
      </c>
      <c r="C11" s="91">
        <v>0</v>
      </c>
    </row>
    <row r="12" spans="1:3" s="66" customFormat="1" ht="21" customHeight="1">
      <c r="A12" s="92">
        <v>2061099</v>
      </c>
      <c r="B12" s="94" t="s">
        <v>1004</v>
      </c>
      <c r="C12" s="91">
        <v>0</v>
      </c>
    </row>
    <row r="13" spans="1:3" s="66" customFormat="1" ht="21" customHeight="1">
      <c r="A13" s="92">
        <v>207</v>
      </c>
      <c r="B13" s="93" t="s">
        <v>69</v>
      </c>
      <c r="C13" s="91">
        <f>SUM(C14,C20,C26)</f>
        <v>0</v>
      </c>
    </row>
    <row r="14" spans="1:3" s="66" customFormat="1" ht="21" customHeight="1">
      <c r="A14" s="92">
        <v>20707</v>
      </c>
      <c r="B14" s="93" t="s">
        <v>1005</v>
      </c>
      <c r="C14" s="91">
        <f>SUM(C15:C19)</f>
        <v>0</v>
      </c>
    </row>
    <row r="15" spans="1:3" s="66" customFormat="1" ht="21" customHeight="1">
      <c r="A15" s="92">
        <v>2070701</v>
      </c>
      <c r="B15" s="94" t="s">
        <v>1006</v>
      </c>
      <c r="C15" s="91">
        <v>0</v>
      </c>
    </row>
    <row r="16" spans="1:3" s="66" customFormat="1" ht="21" customHeight="1">
      <c r="A16" s="92">
        <v>2070702</v>
      </c>
      <c r="B16" s="94" t="s">
        <v>1007</v>
      </c>
      <c r="C16" s="91">
        <v>0</v>
      </c>
    </row>
    <row r="17" spans="1:3" s="66" customFormat="1" ht="21" customHeight="1">
      <c r="A17" s="92">
        <v>2070703</v>
      </c>
      <c r="B17" s="94" t="s">
        <v>1008</v>
      </c>
      <c r="C17" s="91">
        <v>0</v>
      </c>
    </row>
    <row r="18" spans="1:3" s="66" customFormat="1" ht="21" customHeight="1">
      <c r="A18" s="92">
        <v>2070704</v>
      </c>
      <c r="B18" s="94" t="s">
        <v>1009</v>
      </c>
      <c r="C18" s="91">
        <v>0</v>
      </c>
    </row>
    <row r="19" spans="1:3" s="66" customFormat="1" ht="21" customHeight="1">
      <c r="A19" s="92">
        <v>2070799</v>
      </c>
      <c r="B19" s="94" t="s">
        <v>1010</v>
      </c>
      <c r="C19" s="91">
        <v>0</v>
      </c>
    </row>
    <row r="20" spans="1:3" s="66" customFormat="1" ht="21" customHeight="1">
      <c r="A20" s="92">
        <v>20709</v>
      </c>
      <c r="B20" s="93" t="s">
        <v>1011</v>
      </c>
      <c r="C20" s="91">
        <f>SUM(C21:C25)</f>
        <v>0</v>
      </c>
    </row>
    <row r="21" spans="1:3" s="66" customFormat="1" ht="21" customHeight="1">
      <c r="A21" s="92">
        <v>2070901</v>
      </c>
      <c r="B21" s="94" t="s">
        <v>1012</v>
      </c>
      <c r="C21" s="91">
        <v>0</v>
      </c>
    </row>
    <row r="22" spans="1:3" s="66" customFormat="1" ht="21" customHeight="1">
      <c r="A22" s="92">
        <v>2070902</v>
      </c>
      <c r="B22" s="94" t="s">
        <v>1013</v>
      </c>
      <c r="C22" s="91">
        <v>0</v>
      </c>
    </row>
    <row r="23" spans="1:3" s="66" customFormat="1" ht="21" customHeight="1">
      <c r="A23" s="92">
        <v>2070903</v>
      </c>
      <c r="B23" s="94" t="s">
        <v>1014</v>
      </c>
      <c r="C23" s="91">
        <v>0</v>
      </c>
    </row>
    <row r="24" spans="1:3" s="66" customFormat="1" ht="21" customHeight="1">
      <c r="A24" s="92">
        <v>2070904</v>
      </c>
      <c r="B24" s="94" t="s">
        <v>1015</v>
      </c>
      <c r="C24" s="91">
        <v>0</v>
      </c>
    </row>
    <row r="25" spans="1:3" s="66" customFormat="1" ht="21" customHeight="1">
      <c r="A25" s="92">
        <v>2070999</v>
      </c>
      <c r="B25" s="94" t="s">
        <v>1016</v>
      </c>
      <c r="C25" s="91">
        <v>0</v>
      </c>
    </row>
    <row r="26" spans="1:3" s="66" customFormat="1" ht="21" customHeight="1">
      <c r="A26" s="92">
        <v>20710</v>
      </c>
      <c r="B26" s="93" t="s">
        <v>1017</v>
      </c>
      <c r="C26" s="91">
        <f>SUM(C27:C28)</f>
        <v>0</v>
      </c>
    </row>
    <row r="27" spans="1:3" s="66" customFormat="1" ht="21" customHeight="1">
      <c r="A27" s="92">
        <v>2071001</v>
      </c>
      <c r="B27" s="94" t="s">
        <v>1018</v>
      </c>
      <c r="C27" s="91">
        <v>0</v>
      </c>
    </row>
    <row r="28" spans="1:3" s="66" customFormat="1" ht="21" customHeight="1">
      <c r="A28" s="92">
        <v>2071099</v>
      </c>
      <c r="B28" s="94" t="s">
        <v>1019</v>
      </c>
      <c r="C28" s="91">
        <v>0</v>
      </c>
    </row>
    <row r="29" spans="1:3" s="66" customFormat="1" ht="21" customHeight="1">
      <c r="A29" s="92">
        <v>208</v>
      </c>
      <c r="B29" s="93" t="s">
        <v>70</v>
      </c>
      <c r="C29" s="91">
        <f>SUM(C30,C34,C38)</f>
        <v>0</v>
      </c>
    </row>
    <row r="30" spans="1:3" s="66" customFormat="1" ht="21" customHeight="1">
      <c r="A30" s="92">
        <v>20822</v>
      </c>
      <c r="B30" s="93" t="s">
        <v>1020</v>
      </c>
      <c r="C30" s="91">
        <f>SUM(C31:C33)</f>
        <v>0</v>
      </c>
    </row>
    <row r="31" spans="1:3" s="66" customFormat="1" ht="21" customHeight="1">
      <c r="A31" s="92">
        <v>2082201</v>
      </c>
      <c r="B31" s="94" t="s">
        <v>1021</v>
      </c>
      <c r="C31" s="91"/>
    </row>
    <row r="32" spans="1:3" s="66" customFormat="1" ht="21" customHeight="1">
      <c r="A32" s="92">
        <v>2082202</v>
      </c>
      <c r="B32" s="94" t="s">
        <v>1022</v>
      </c>
      <c r="C32" s="91"/>
    </row>
    <row r="33" spans="1:3" s="66" customFormat="1" ht="21" customHeight="1">
      <c r="A33" s="92">
        <v>2082299</v>
      </c>
      <c r="B33" s="94" t="s">
        <v>1023</v>
      </c>
      <c r="C33" s="91">
        <v>0</v>
      </c>
    </row>
    <row r="34" spans="1:3" s="66" customFormat="1" ht="21" customHeight="1">
      <c r="A34" s="92">
        <v>20823</v>
      </c>
      <c r="B34" s="93" t="s">
        <v>1024</v>
      </c>
      <c r="C34" s="91">
        <f>SUM(C35:C37)</f>
        <v>0</v>
      </c>
    </row>
    <row r="35" spans="1:3" s="66" customFormat="1" ht="21" customHeight="1">
      <c r="A35" s="92">
        <v>2082301</v>
      </c>
      <c r="B35" s="94" t="s">
        <v>1021</v>
      </c>
      <c r="C35" s="91">
        <v>0</v>
      </c>
    </row>
    <row r="36" spans="1:3" s="66" customFormat="1" ht="21" customHeight="1">
      <c r="A36" s="92">
        <v>2082302</v>
      </c>
      <c r="B36" s="94" t="s">
        <v>1022</v>
      </c>
      <c r="C36" s="91">
        <v>0</v>
      </c>
    </row>
    <row r="37" spans="1:3" s="66" customFormat="1" ht="21" customHeight="1">
      <c r="A37" s="92">
        <v>2082399</v>
      </c>
      <c r="B37" s="94" t="s">
        <v>1025</v>
      </c>
      <c r="C37" s="91">
        <v>0</v>
      </c>
    </row>
    <row r="38" spans="1:3" s="66" customFormat="1" ht="21" customHeight="1">
      <c r="A38" s="92">
        <v>20829</v>
      </c>
      <c r="B38" s="93" t="s">
        <v>1026</v>
      </c>
      <c r="C38" s="91">
        <f>SUM(C39:C40)</f>
        <v>0</v>
      </c>
    </row>
    <row r="39" spans="1:3" s="66" customFormat="1" ht="21" customHeight="1">
      <c r="A39" s="92">
        <v>2082901</v>
      </c>
      <c r="B39" s="94" t="s">
        <v>1022</v>
      </c>
      <c r="C39" s="91">
        <v>0</v>
      </c>
    </row>
    <row r="40" spans="1:3" s="66" customFormat="1" ht="21" customHeight="1">
      <c r="A40" s="92">
        <v>2082999</v>
      </c>
      <c r="B40" s="94" t="s">
        <v>1027</v>
      </c>
      <c r="C40" s="91">
        <v>0</v>
      </c>
    </row>
    <row r="41" spans="1:3" s="66" customFormat="1" ht="21" customHeight="1">
      <c r="A41" s="92">
        <v>211</v>
      </c>
      <c r="B41" s="93" t="s">
        <v>72</v>
      </c>
      <c r="C41" s="91">
        <f>SUM(C42,C47)</f>
        <v>0</v>
      </c>
    </row>
    <row r="42" spans="1:3" s="66" customFormat="1" ht="21" customHeight="1">
      <c r="A42" s="92">
        <v>21160</v>
      </c>
      <c r="B42" s="93" t="s">
        <v>1028</v>
      </c>
      <c r="C42" s="91">
        <f>SUM(C43:C46)</f>
        <v>0</v>
      </c>
    </row>
    <row r="43" spans="1:3" s="66" customFormat="1" ht="21" customHeight="1">
      <c r="A43" s="92">
        <v>2116001</v>
      </c>
      <c r="B43" s="94" t="s">
        <v>1029</v>
      </c>
      <c r="C43" s="91">
        <v>0</v>
      </c>
    </row>
    <row r="44" spans="1:3" s="66" customFormat="1" ht="21" customHeight="1">
      <c r="A44" s="92">
        <v>2116002</v>
      </c>
      <c r="B44" s="94" t="s">
        <v>1030</v>
      </c>
      <c r="C44" s="91">
        <v>0</v>
      </c>
    </row>
    <row r="45" spans="1:3" s="66" customFormat="1" ht="21" customHeight="1">
      <c r="A45" s="92">
        <v>2116003</v>
      </c>
      <c r="B45" s="94" t="s">
        <v>1031</v>
      </c>
      <c r="C45" s="91">
        <v>0</v>
      </c>
    </row>
    <row r="46" spans="1:3" s="66" customFormat="1" ht="21" customHeight="1">
      <c r="A46" s="92">
        <v>2116099</v>
      </c>
      <c r="B46" s="94" t="s">
        <v>1032</v>
      </c>
      <c r="C46" s="91">
        <v>0</v>
      </c>
    </row>
    <row r="47" spans="1:3" s="66" customFormat="1" ht="21" customHeight="1">
      <c r="A47" s="92">
        <v>21161</v>
      </c>
      <c r="B47" s="93" t="s">
        <v>1033</v>
      </c>
      <c r="C47" s="91">
        <f>SUM(C48:C51)</f>
        <v>0</v>
      </c>
    </row>
    <row r="48" spans="1:3" s="66" customFormat="1" ht="21" customHeight="1">
      <c r="A48" s="92">
        <v>2116101</v>
      </c>
      <c r="B48" s="94" t="s">
        <v>1034</v>
      </c>
      <c r="C48" s="91">
        <v>0</v>
      </c>
    </row>
    <row r="49" spans="1:3" s="66" customFormat="1" ht="21" customHeight="1">
      <c r="A49" s="92">
        <v>2116102</v>
      </c>
      <c r="B49" s="94" t="s">
        <v>1035</v>
      </c>
      <c r="C49" s="91">
        <v>0</v>
      </c>
    </row>
    <row r="50" spans="1:3" s="66" customFormat="1" ht="21" customHeight="1">
      <c r="A50" s="92">
        <v>2116103</v>
      </c>
      <c r="B50" s="94" t="s">
        <v>1036</v>
      </c>
      <c r="C50" s="91">
        <v>0</v>
      </c>
    </row>
    <row r="51" spans="1:3" s="66" customFormat="1" ht="21" customHeight="1">
      <c r="A51" s="92">
        <v>2116104</v>
      </c>
      <c r="B51" s="94" t="s">
        <v>1037</v>
      </c>
      <c r="C51" s="91">
        <v>0</v>
      </c>
    </row>
    <row r="52" spans="1:3" s="66" customFormat="1" ht="21" customHeight="1">
      <c r="A52" s="92">
        <v>212</v>
      </c>
      <c r="B52" s="93" t="s">
        <v>73</v>
      </c>
      <c r="C52" s="91">
        <f>SUM(C53,C69,C73:C74,C80,C84,C88,C92,C98,C101)</f>
        <v>10850.25</v>
      </c>
    </row>
    <row r="53" spans="1:3" s="66" customFormat="1" ht="21" customHeight="1">
      <c r="A53" s="92">
        <v>21208</v>
      </c>
      <c r="B53" s="93" t="s">
        <v>1038</v>
      </c>
      <c r="C53" s="91">
        <f>SUM(C54:C68)</f>
        <v>9450.25</v>
      </c>
    </row>
    <row r="54" spans="1:3" s="66" customFormat="1" ht="21" customHeight="1">
      <c r="A54" s="92">
        <v>2120801</v>
      </c>
      <c r="B54" s="94" t="s">
        <v>1039</v>
      </c>
      <c r="C54" s="95">
        <v>4690.25</v>
      </c>
    </row>
    <row r="55" spans="1:3" s="66" customFormat="1" ht="21" customHeight="1">
      <c r="A55" s="92">
        <v>2120802</v>
      </c>
      <c r="B55" s="94" t="s">
        <v>1040</v>
      </c>
      <c r="C55" s="95">
        <v>800</v>
      </c>
    </row>
    <row r="56" spans="1:3" s="66" customFormat="1" ht="21" customHeight="1">
      <c r="A56" s="92">
        <v>2120803</v>
      </c>
      <c r="B56" s="94" t="s">
        <v>1041</v>
      </c>
      <c r="C56" s="91"/>
    </row>
    <row r="57" spans="1:3" s="66" customFormat="1" ht="21" customHeight="1">
      <c r="A57" s="92">
        <v>2120804</v>
      </c>
      <c r="B57" s="94" t="s">
        <v>1042</v>
      </c>
      <c r="C57" s="91"/>
    </row>
    <row r="58" spans="1:3" s="66" customFormat="1" ht="21" customHeight="1">
      <c r="A58" s="92">
        <v>2120805</v>
      </c>
      <c r="B58" s="94" t="s">
        <v>1043</v>
      </c>
      <c r="C58" s="91"/>
    </row>
    <row r="59" spans="1:3" s="66" customFormat="1" ht="21" customHeight="1">
      <c r="A59" s="92">
        <v>2120806</v>
      </c>
      <c r="B59" s="94" t="s">
        <v>1044</v>
      </c>
      <c r="C59" s="91">
        <v>0</v>
      </c>
    </row>
    <row r="60" spans="1:3" s="66" customFormat="1" ht="21" customHeight="1">
      <c r="A60" s="92">
        <v>2120807</v>
      </c>
      <c r="B60" s="94" t="s">
        <v>1045</v>
      </c>
      <c r="C60" s="91">
        <v>0</v>
      </c>
    </row>
    <row r="61" spans="1:3" s="66" customFormat="1" ht="21" customHeight="1">
      <c r="A61" s="92">
        <v>2120809</v>
      </c>
      <c r="B61" s="94" t="s">
        <v>1046</v>
      </c>
      <c r="C61" s="91">
        <v>0</v>
      </c>
    </row>
    <row r="62" spans="1:3" s="66" customFormat="1" ht="21" customHeight="1">
      <c r="A62" s="92">
        <v>2120810</v>
      </c>
      <c r="B62" s="94" t="s">
        <v>1047</v>
      </c>
      <c r="C62" s="91">
        <v>0</v>
      </c>
    </row>
    <row r="63" spans="1:3" s="66" customFormat="1" ht="21" customHeight="1">
      <c r="A63" s="92">
        <v>2120811</v>
      </c>
      <c r="B63" s="94" t="s">
        <v>1048</v>
      </c>
      <c r="C63" s="91">
        <v>0</v>
      </c>
    </row>
    <row r="64" spans="1:3" s="66" customFormat="1" ht="21" customHeight="1">
      <c r="A64" s="92">
        <v>2120813</v>
      </c>
      <c r="B64" s="94" t="s">
        <v>1049</v>
      </c>
      <c r="C64" s="91">
        <v>0</v>
      </c>
    </row>
    <row r="65" spans="1:3" s="66" customFormat="1" ht="21" customHeight="1">
      <c r="A65" s="92">
        <v>2120814</v>
      </c>
      <c r="B65" s="94" t="s">
        <v>1050</v>
      </c>
      <c r="C65" s="91"/>
    </row>
    <row r="66" spans="1:3" s="66" customFormat="1" ht="21" customHeight="1">
      <c r="A66" s="92">
        <v>2120815</v>
      </c>
      <c r="B66" s="94" t="s">
        <v>1051</v>
      </c>
      <c r="C66" s="91"/>
    </row>
    <row r="67" spans="1:3" s="66" customFormat="1" ht="21" customHeight="1">
      <c r="A67" s="92">
        <v>2120816</v>
      </c>
      <c r="B67" s="94" t="s">
        <v>1052</v>
      </c>
      <c r="C67" s="95">
        <v>3960</v>
      </c>
    </row>
    <row r="68" spans="1:3" s="66" customFormat="1" ht="21" customHeight="1">
      <c r="A68" s="92">
        <v>2120899</v>
      </c>
      <c r="B68" s="94" t="s">
        <v>1053</v>
      </c>
      <c r="C68" s="91"/>
    </row>
    <row r="69" spans="1:3" s="66" customFormat="1" ht="21" customHeight="1">
      <c r="A69" s="92">
        <v>21210</v>
      </c>
      <c r="B69" s="93" t="s">
        <v>1054</v>
      </c>
      <c r="C69" s="91">
        <f>SUM(C70:C72)</f>
        <v>0</v>
      </c>
    </row>
    <row r="70" spans="1:3" s="66" customFormat="1" ht="21" customHeight="1">
      <c r="A70" s="92">
        <v>2121001</v>
      </c>
      <c r="B70" s="94" t="s">
        <v>1039</v>
      </c>
      <c r="C70" s="91">
        <v>0</v>
      </c>
    </row>
    <row r="71" spans="1:3" s="66" customFormat="1" ht="21" customHeight="1">
      <c r="A71" s="92">
        <v>2121002</v>
      </c>
      <c r="B71" s="94" t="s">
        <v>1040</v>
      </c>
      <c r="C71" s="91">
        <v>0</v>
      </c>
    </row>
    <row r="72" spans="1:3" s="66" customFormat="1" ht="21" customHeight="1">
      <c r="A72" s="92">
        <v>2121099</v>
      </c>
      <c r="B72" s="94" t="s">
        <v>1055</v>
      </c>
      <c r="C72" s="91">
        <v>0</v>
      </c>
    </row>
    <row r="73" spans="1:3" s="66" customFormat="1" ht="21" customHeight="1">
      <c r="A73" s="92">
        <v>21211</v>
      </c>
      <c r="B73" s="93" t="s">
        <v>1056</v>
      </c>
      <c r="C73" s="91"/>
    </row>
    <row r="74" spans="1:3" s="66" customFormat="1" ht="21" customHeight="1">
      <c r="A74" s="92">
        <v>21213</v>
      </c>
      <c r="B74" s="93" t="s">
        <v>1057</v>
      </c>
      <c r="C74" s="91">
        <f>SUM(C75:C79)</f>
        <v>500</v>
      </c>
    </row>
    <row r="75" spans="1:3" s="66" customFormat="1" ht="21" customHeight="1">
      <c r="A75" s="92">
        <v>2121301</v>
      </c>
      <c r="B75" s="94" t="s">
        <v>1058</v>
      </c>
      <c r="C75" s="91"/>
    </row>
    <row r="76" spans="1:3" s="66" customFormat="1" ht="21" customHeight="1">
      <c r="A76" s="92">
        <v>2121302</v>
      </c>
      <c r="B76" s="94" t="s">
        <v>1059</v>
      </c>
      <c r="C76" s="95">
        <v>500</v>
      </c>
    </row>
    <row r="77" spans="1:3" s="66" customFormat="1" ht="21" customHeight="1">
      <c r="A77" s="92">
        <v>2121303</v>
      </c>
      <c r="B77" s="94" t="s">
        <v>1060</v>
      </c>
      <c r="C77" s="91"/>
    </row>
    <row r="78" spans="1:3" s="66" customFormat="1" ht="21" customHeight="1">
      <c r="A78" s="92">
        <v>2121304</v>
      </c>
      <c r="B78" s="94" t="s">
        <v>1061</v>
      </c>
      <c r="C78" s="91"/>
    </row>
    <row r="79" spans="1:3" s="66" customFormat="1" ht="21" customHeight="1">
      <c r="A79" s="92">
        <v>2121399</v>
      </c>
      <c r="B79" s="94" t="s">
        <v>1062</v>
      </c>
      <c r="C79" s="91">
        <v>0</v>
      </c>
    </row>
    <row r="80" spans="1:3" s="66" customFormat="1" ht="21" customHeight="1">
      <c r="A80" s="92">
        <v>21214</v>
      </c>
      <c r="B80" s="93" t="s">
        <v>1063</v>
      </c>
      <c r="C80" s="91">
        <f>SUM(C81:C83)</f>
        <v>900</v>
      </c>
    </row>
    <row r="81" spans="1:3" s="66" customFormat="1" ht="21" customHeight="1">
      <c r="A81" s="92">
        <v>2121401</v>
      </c>
      <c r="B81" s="94" t="s">
        <v>1064</v>
      </c>
      <c r="C81" s="95">
        <v>900</v>
      </c>
    </row>
    <row r="82" spans="1:3" s="66" customFormat="1" ht="21" customHeight="1">
      <c r="A82" s="92">
        <v>2121402</v>
      </c>
      <c r="B82" s="94" t="s">
        <v>1065</v>
      </c>
      <c r="C82" s="91">
        <v>0</v>
      </c>
    </row>
    <row r="83" spans="1:3" s="66" customFormat="1" ht="21" customHeight="1">
      <c r="A83" s="92">
        <v>2121499</v>
      </c>
      <c r="B83" s="94" t="s">
        <v>1066</v>
      </c>
      <c r="C83" s="91">
        <v>0</v>
      </c>
    </row>
    <row r="84" spans="1:3" s="66" customFormat="1" ht="21" customHeight="1">
      <c r="A84" s="92">
        <v>21215</v>
      </c>
      <c r="B84" s="93" t="s">
        <v>1067</v>
      </c>
      <c r="C84" s="91">
        <f>SUM(C85:C87)</f>
        <v>0</v>
      </c>
    </row>
    <row r="85" spans="1:3" s="66" customFormat="1" ht="21" customHeight="1">
      <c r="A85" s="92">
        <v>2121501</v>
      </c>
      <c r="B85" s="94" t="s">
        <v>1068</v>
      </c>
      <c r="C85" s="91">
        <v>0</v>
      </c>
    </row>
    <row r="86" spans="1:3" s="66" customFormat="1" ht="21" customHeight="1">
      <c r="A86" s="92">
        <v>2121502</v>
      </c>
      <c r="B86" s="94" t="s">
        <v>1069</v>
      </c>
      <c r="C86" s="91">
        <v>0</v>
      </c>
    </row>
    <row r="87" spans="1:3" s="66" customFormat="1" ht="21" customHeight="1">
      <c r="A87" s="92">
        <v>2121599</v>
      </c>
      <c r="B87" s="94" t="s">
        <v>1070</v>
      </c>
      <c r="C87" s="91">
        <v>0</v>
      </c>
    </row>
    <row r="88" spans="1:3" s="66" customFormat="1" ht="21" customHeight="1">
      <c r="A88" s="92">
        <v>21216</v>
      </c>
      <c r="B88" s="93" t="s">
        <v>1071</v>
      </c>
      <c r="C88" s="91">
        <f>SUM(C89:C91)</f>
        <v>0</v>
      </c>
    </row>
    <row r="89" spans="1:3" s="66" customFormat="1" ht="21" customHeight="1">
      <c r="A89" s="92">
        <v>2121601</v>
      </c>
      <c r="B89" s="94" t="s">
        <v>1068</v>
      </c>
      <c r="C89" s="91">
        <v>0</v>
      </c>
    </row>
    <row r="90" spans="1:3" s="66" customFormat="1" ht="21" customHeight="1">
      <c r="A90" s="92">
        <v>2121602</v>
      </c>
      <c r="B90" s="94" t="s">
        <v>1069</v>
      </c>
      <c r="C90" s="91">
        <v>0</v>
      </c>
    </row>
    <row r="91" spans="1:3" s="66" customFormat="1" ht="21" customHeight="1">
      <c r="A91" s="92">
        <v>2121699</v>
      </c>
      <c r="B91" s="94" t="s">
        <v>1072</v>
      </c>
      <c r="C91" s="91">
        <v>0</v>
      </c>
    </row>
    <row r="92" spans="1:3" s="66" customFormat="1" ht="21" customHeight="1">
      <c r="A92" s="92">
        <v>21217</v>
      </c>
      <c r="B92" s="93" t="s">
        <v>1073</v>
      </c>
      <c r="C92" s="91">
        <f>SUM(C93:C97)</f>
        <v>0</v>
      </c>
    </row>
    <row r="93" spans="1:3" s="66" customFormat="1" ht="21" customHeight="1">
      <c r="A93" s="92">
        <v>2121701</v>
      </c>
      <c r="B93" s="94" t="s">
        <v>1074</v>
      </c>
      <c r="C93" s="91">
        <v>0</v>
      </c>
    </row>
    <row r="94" spans="1:3" s="66" customFormat="1" ht="21" customHeight="1">
      <c r="A94" s="92">
        <v>2121702</v>
      </c>
      <c r="B94" s="94" t="s">
        <v>1075</v>
      </c>
      <c r="C94" s="91">
        <v>0</v>
      </c>
    </row>
    <row r="95" spans="1:3" s="66" customFormat="1" ht="21" customHeight="1">
      <c r="A95" s="92">
        <v>2121703</v>
      </c>
      <c r="B95" s="94" t="s">
        <v>1076</v>
      </c>
      <c r="C95" s="91">
        <v>0</v>
      </c>
    </row>
    <row r="96" spans="1:3" s="66" customFormat="1" ht="21" customHeight="1">
      <c r="A96" s="92">
        <v>2121704</v>
      </c>
      <c r="B96" s="94" t="s">
        <v>1077</v>
      </c>
      <c r="C96" s="91">
        <v>0</v>
      </c>
    </row>
    <row r="97" spans="1:3" s="66" customFormat="1" ht="21" customHeight="1">
      <c r="A97" s="92">
        <v>2121799</v>
      </c>
      <c r="B97" s="94" t="s">
        <v>1078</v>
      </c>
      <c r="C97" s="91">
        <v>0</v>
      </c>
    </row>
    <row r="98" spans="1:3" s="66" customFormat="1" ht="21" customHeight="1">
      <c r="A98" s="92">
        <v>21218</v>
      </c>
      <c r="B98" s="93" t="s">
        <v>1079</v>
      </c>
      <c r="C98" s="91">
        <f>SUM(C99:C100)</f>
        <v>0</v>
      </c>
    </row>
    <row r="99" spans="1:3" s="66" customFormat="1" ht="21" customHeight="1">
      <c r="A99" s="92">
        <v>2121801</v>
      </c>
      <c r="B99" s="94" t="s">
        <v>1080</v>
      </c>
      <c r="C99" s="91">
        <v>0</v>
      </c>
    </row>
    <row r="100" spans="1:3" s="66" customFormat="1" ht="21" customHeight="1">
      <c r="A100" s="92">
        <v>2121899</v>
      </c>
      <c r="B100" s="94" t="s">
        <v>1081</v>
      </c>
      <c r="C100" s="91">
        <v>0</v>
      </c>
    </row>
    <row r="101" spans="1:3" s="66" customFormat="1" ht="21" customHeight="1">
      <c r="A101" s="92">
        <v>21219</v>
      </c>
      <c r="B101" s="93" t="s">
        <v>1082</v>
      </c>
      <c r="C101" s="91">
        <f>SUM(C102:C109)</f>
        <v>0</v>
      </c>
    </row>
    <row r="102" spans="1:3" s="66" customFormat="1" ht="21" customHeight="1">
      <c r="A102" s="92">
        <v>2121901</v>
      </c>
      <c r="B102" s="94" t="s">
        <v>1068</v>
      </c>
      <c r="C102" s="91">
        <v>0</v>
      </c>
    </row>
    <row r="103" spans="1:3" s="66" customFormat="1" ht="21" customHeight="1">
      <c r="A103" s="92">
        <v>2121902</v>
      </c>
      <c r="B103" s="94" t="s">
        <v>1069</v>
      </c>
      <c r="C103" s="91">
        <v>0</v>
      </c>
    </row>
    <row r="104" spans="1:3" s="66" customFormat="1" ht="21" customHeight="1">
      <c r="A104" s="92">
        <v>2121903</v>
      </c>
      <c r="B104" s="94" t="s">
        <v>1083</v>
      </c>
      <c r="C104" s="91">
        <v>0</v>
      </c>
    </row>
    <row r="105" spans="1:3" s="66" customFormat="1" ht="21" customHeight="1">
      <c r="A105" s="92">
        <v>2121904</v>
      </c>
      <c r="B105" s="94" t="s">
        <v>1084</v>
      </c>
      <c r="C105" s="91">
        <v>0</v>
      </c>
    </row>
    <row r="106" spans="1:3" s="66" customFormat="1" ht="21" customHeight="1">
      <c r="A106" s="92">
        <v>2121905</v>
      </c>
      <c r="B106" s="94" t="s">
        <v>1085</v>
      </c>
      <c r="C106" s="91">
        <v>0</v>
      </c>
    </row>
    <row r="107" spans="1:3" s="66" customFormat="1" ht="21" customHeight="1">
      <c r="A107" s="92">
        <v>2121906</v>
      </c>
      <c r="B107" s="94" t="s">
        <v>1086</v>
      </c>
      <c r="C107" s="91">
        <v>0</v>
      </c>
    </row>
    <row r="108" spans="1:3" s="66" customFormat="1" ht="21" customHeight="1">
      <c r="A108" s="92">
        <v>2121907</v>
      </c>
      <c r="B108" s="94" t="s">
        <v>1087</v>
      </c>
      <c r="C108" s="91">
        <v>0</v>
      </c>
    </row>
    <row r="109" spans="1:3" s="66" customFormat="1" ht="21" customHeight="1">
      <c r="A109" s="92">
        <v>2121999</v>
      </c>
      <c r="B109" s="94" t="s">
        <v>1088</v>
      </c>
      <c r="C109" s="91">
        <v>0</v>
      </c>
    </row>
    <row r="110" spans="1:3" s="66" customFormat="1" ht="21" customHeight="1">
      <c r="A110" s="92">
        <v>213</v>
      </c>
      <c r="B110" s="93" t="s">
        <v>74</v>
      </c>
      <c r="C110" s="91">
        <f>SUM(C111,C116,C121,C126,C129)</f>
        <v>0</v>
      </c>
    </row>
    <row r="111" spans="1:3" s="66" customFormat="1" ht="21" customHeight="1">
      <c r="A111" s="92">
        <v>21366</v>
      </c>
      <c r="B111" s="93" t="s">
        <v>1089</v>
      </c>
      <c r="C111" s="91">
        <f>SUM(C112:C115)</f>
        <v>0</v>
      </c>
    </row>
    <row r="112" spans="1:3" s="66" customFormat="1" ht="21" customHeight="1">
      <c r="A112" s="92">
        <v>2136601</v>
      </c>
      <c r="B112" s="94" t="s">
        <v>1022</v>
      </c>
      <c r="C112" s="91">
        <v>0</v>
      </c>
    </row>
    <row r="113" spans="1:3" s="66" customFormat="1" ht="21" customHeight="1">
      <c r="A113" s="92">
        <v>2136602</v>
      </c>
      <c r="B113" s="94" t="s">
        <v>1090</v>
      </c>
      <c r="C113" s="91">
        <v>0</v>
      </c>
    </row>
    <row r="114" spans="1:3" s="66" customFormat="1" ht="21" customHeight="1">
      <c r="A114" s="92">
        <v>2136603</v>
      </c>
      <c r="B114" s="94" t="s">
        <v>1091</v>
      </c>
      <c r="C114" s="91">
        <v>0</v>
      </c>
    </row>
    <row r="115" spans="1:3" s="66" customFormat="1" ht="21" customHeight="1">
      <c r="A115" s="92">
        <v>2136699</v>
      </c>
      <c r="B115" s="94" t="s">
        <v>1092</v>
      </c>
      <c r="C115" s="91">
        <v>0</v>
      </c>
    </row>
    <row r="116" spans="1:3" s="66" customFormat="1" ht="21" customHeight="1">
      <c r="A116" s="92">
        <v>21367</v>
      </c>
      <c r="B116" s="93" t="s">
        <v>1093</v>
      </c>
      <c r="C116" s="91">
        <f>SUM(C117:C120)</f>
        <v>0</v>
      </c>
    </row>
    <row r="117" spans="1:3" s="66" customFormat="1" ht="21" customHeight="1">
      <c r="A117" s="92">
        <v>2136701</v>
      </c>
      <c r="B117" s="94" t="s">
        <v>1022</v>
      </c>
      <c r="C117" s="91">
        <v>0</v>
      </c>
    </row>
    <row r="118" spans="1:3" s="66" customFormat="1" ht="21" customHeight="1">
      <c r="A118" s="92">
        <v>2136702</v>
      </c>
      <c r="B118" s="94" t="s">
        <v>1090</v>
      </c>
      <c r="C118" s="91">
        <v>0</v>
      </c>
    </row>
    <row r="119" spans="1:3" s="66" customFormat="1" ht="21" customHeight="1">
      <c r="A119" s="92">
        <v>2136703</v>
      </c>
      <c r="B119" s="94" t="s">
        <v>1094</v>
      </c>
      <c r="C119" s="91">
        <v>0</v>
      </c>
    </row>
    <row r="120" spans="1:3" s="66" customFormat="1" ht="21" customHeight="1">
      <c r="A120" s="92">
        <v>2136799</v>
      </c>
      <c r="B120" s="94" t="s">
        <v>1095</v>
      </c>
      <c r="C120" s="91">
        <v>0</v>
      </c>
    </row>
    <row r="121" spans="1:3" s="66" customFormat="1" ht="21" customHeight="1">
      <c r="A121" s="92">
        <v>21369</v>
      </c>
      <c r="B121" s="93" t="s">
        <v>1096</v>
      </c>
      <c r="C121" s="91">
        <f>SUM(C122:C125)</f>
        <v>0</v>
      </c>
    </row>
    <row r="122" spans="1:3" s="66" customFormat="1" ht="21" customHeight="1">
      <c r="A122" s="92">
        <v>2136901</v>
      </c>
      <c r="B122" s="94" t="s">
        <v>1097</v>
      </c>
      <c r="C122" s="91">
        <v>0</v>
      </c>
    </row>
    <row r="123" spans="1:3" s="66" customFormat="1" ht="21" customHeight="1">
      <c r="A123" s="92">
        <v>2136902</v>
      </c>
      <c r="B123" s="94" t="s">
        <v>1098</v>
      </c>
      <c r="C123" s="91">
        <v>0</v>
      </c>
    </row>
    <row r="124" spans="1:3" s="66" customFormat="1" ht="21" customHeight="1">
      <c r="A124" s="92">
        <v>2136903</v>
      </c>
      <c r="B124" s="94" t="s">
        <v>1099</v>
      </c>
      <c r="C124" s="91">
        <v>0</v>
      </c>
    </row>
    <row r="125" spans="1:3" s="66" customFormat="1" ht="21" customHeight="1">
      <c r="A125" s="92">
        <v>2136999</v>
      </c>
      <c r="B125" s="94" t="s">
        <v>1100</v>
      </c>
      <c r="C125" s="91">
        <v>0</v>
      </c>
    </row>
    <row r="126" spans="1:3" s="66" customFormat="1" ht="21" customHeight="1">
      <c r="A126" s="92">
        <v>21370</v>
      </c>
      <c r="B126" s="93" t="s">
        <v>1101</v>
      </c>
      <c r="C126" s="91">
        <f>SUM(C127:C128)</f>
        <v>0</v>
      </c>
    </row>
    <row r="127" spans="1:3" s="66" customFormat="1" ht="21" customHeight="1">
      <c r="A127" s="92">
        <v>2137001</v>
      </c>
      <c r="B127" s="94" t="s">
        <v>1102</v>
      </c>
      <c r="C127" s="91">
        <v>0</v>
      </c>
    </row>
    <row r="128" spans="1:3" s="66" customFormat="1" ht="21" customHeight="1">
      <c r="A128" s="92">
        <v>2137099</v>
      </c>
      <c r="B128" s="94" t="s">
        <v>1103</v>
      </c>
      <c r="C128" s="91">
        <v>0</v>
      </c>
    </row>
    <row r="129" spans="1:3" s="66" customFormat="1" ht="21" customHeight="1">
      <c r="A129" s="92">
        <v>21371</v>
      </c>
      <c r="B129" s="93" t="s">
        <v>1104</v>
      </c>
      <c r="C129" s="91">
        <f>SUM(C130:C133)</f>
        <v>0</v>
      </c>
    </row>
    <row r="130" spans="1:3" s="66" customFormat="1" ht="21" customHeight="1">
      <c r="A130" s="92">
        <v>2137101</v>
      </c>
      <c r="B130" s="94" t="s">
        <v>1105</v>
      </c>
      <c r="C130" s="91">
        <v>0</v>
      </c>
    </row>
    <row r="131" spans="1:3" s="66" customFormat="1" ht="21" customHeight="1">
      <c r="A131" s="92">
        <v>2137102</v>
      </c>
      <c r="B131" s="94" t="s">
        <v>1106</v>
      </c>
      <c r="C131" s="91">
        <v>0</v>
      </c>
    </row>
    <row r="132" spans="1:3" s="66" customFormat="1" ht="21" customHeight="1">
      <c r="A132" s="92">
        <v>2137103</v>
      </c>
      <c r="B132" s="94" t="s">
        <v>1107</v>
      </c>
      <c r="C132" s="91">
        <v>0</v>
      </c>
    </row>
    <row r="133" spans="1:3" s="66" customFormat="1" ht="21" customHeight="1">
      <c r="A133" s="92">
        <v>2137199</v>
      </c>
      <c r="B133" s="94" t="s">
        <v>1108</v>
      </c>
      <c r="C133" s="91">
        <v>0</v>
      </c>
    </row>
    <row r="134" spans="1:3" s="66" customFormat="1" ht="21" customHeight="1">
      <c r="A134" s="92">
        <v>214</v>
      </c>
      <c r="B134" s="93" t="s">
        <v>75</v>
      </c>
      <c r="C134" s="91">
        <f>SUM(C135,C140,C145,C154,C161,C170,C173,C176)</f>
        <v>0</v>
      </c>
    </row>
    <row r="135" spans="1:3" s="66" customFormat="1" ht="21" customHeight="1">
      <c r="A135" s="92">
        <v>21460</v>
      </c>
      <c r="B135" s="93" t="s">
        <v>1109</v>
      </c>
      <c r="C135" s="91">
        <f>SUM(C136:C139)</f>
        <v>0</v>
      </c>
    </row>
    <row r="136" spans="1:3" s="66" customFormat="1" ht="21" customHeight="1">
      <c r="A136" s="92">
        <v>2146001</v>
      </c>
      <c r="B136" s="94" t="s">
        <v>1110</v>
      </c>
      <c r="C136" s="91">
        <v>0</v>
      </c>
    </row>
    <row r="137" spans="1:3" s="66" customFormat="1" ht="21" customHeight="1">
      <c r="A137" s="92">
        <v>2146002</v>
      </c>
      <c r="B137" s="94" t="s">
        <v>1111</v>
      </c>
      <c r="C137" s="91">
        <v>0</v>
      </c>
    </row>
    <row r="138" spans="1:3" s="66" customFormat="1" ht="21" customHeight="1">
      <c r="A138" s="92">
        <v>2146003</v>
      </c>
      <c r="B138" s="94" t="s">
        <v>1112</v>
      </c>
      <c r="C138" s="91">
        <v>0</v>
      </c>
    </row>
    <row r="139" spans="1:3" s="66" customFormat="1" ht="21" customHeight="1">
      <c r="A139" s="92">
        <v>2146099</v>
      </c>
      <c r="B139" s="94" t="s">
        <v>1113</v>
      </c>
      <c r="C139" s="91">
        <v>0</v>
      </c>
    </row>
    <row r="140" spans="1:3" s="66" customFormat="1" ht="21" customHeight="1">
      <c r="A140" s="92">
        <v>21462</v>
      </c>
      <c r="B140" s="93" t="s">
        <v>1114</v>
      </c>
      <c r="C140" s="91">
        <f>SUM(C141:C144)</f>
        <v>0</v>
      </c>
    </row>
    <row r="141" spans="1:3" s="66" customFormat="1" ht="21" customHeight="1">
      <c r="A141" s="92">
        <v>2146201</v>
      </c>
      <c r="B141" s="94" t="s">
        <v>1112</v>
      </c>
      <c r="C141" s="91">
        <v>0</v>
      </c>
    </row>
    <row r="142" spans="1:3" s="66" customFormat="1" ht="21" customHeight="1">
      <c r="A142" s="92">
        <v>2146202</v>
      </c>
      <c r="B142" s="94" t="s">
        <v>1115</v>
      </c>
      <c r="C142" s="91">
        <v>0</v>
      </c>
    </row>
    <row r="143" spans="1:3" s="66" customFormat="1" ht="21" customHeight="1">
      <c r="A143" s="92">
        <v>2146203</v>
      </c>
      <c r="B143" s="94" t="s">
        <v>1116</v>
      </c>
      <c r="C143" s="91">
        <v>0</v>
      </c>
    </row>
    <row r="144" spans="1:3" s="66" customFormat="1" ht="21" customHeight="1">
      <c r="A144" s="92">
        <v>2146299</v>
      </c>
      <c r="B144" s="94" t="s">
        <v>1117</v>
      </c>
      <c r="C144" s="91">
        <v>0</v>
      </c>
    </row>
    <row r="145" spans="1:3" s="66" customFormat="1" ht="21" customHeight="1">
      <c r="A145" s="92">
        <v>21464</v>
      </c>
      <c r="B145" s="93" t="s">
        <v>1118</v>
      </c>
      <c r="C145" s="91">
        <f>SUM(C146:C153)</f>
        <v>0</v>
      </c>
    </row>
    <row r="146" spans="1:3" s="66" customFormat="1" ht="21" customHeight="1">
      <c r="A146" s="92">
        <v>2146401</v>
      </c>
      <c r="B146" s="94" t="s">
        <v>1119</v>
      </c>
      <c r="C146" s="91">
        <v>0</v>
      </c>
    </row>
    <row r="147" spans="1:3" s="66" customFormat="1" ht="21" customHeight="1">
      <c r="A147" s="92">
        <v>2146402</v>
      </c>
      <c r="B147" s="94" t="s">
        <v>1120</v>
      </c>
      <c r="C147" s="91">
        <v>0</v>
      </c>
    </row>
    <row r="148" spans="1:3" s="66" customFormat="1" ht="21" customHeight="1">
      <c r="A148" s="92">
        <v>2146403</v>
      </c>
      <c r="B148" s="94" t="s">
        <v>1121</v>
      </c>
      <c r="C148" s="91">
        <v>0</v>
      </c>
    </row>
    <row r="149" spans="1:3" s="66" customFormat="1" ht="21" customHeight="1">
      <c r="A149" s="92">
        <v>2146404</v>
      </c>
      <c r="B149" s="94" t="s">
        <v>1122</v>
      </c>
      <c r="C149" s="91">
        <v>0</v>
      </c>
    </row>
    <row r="150" spans="1:3" s="66" customFormat="1" ht="21" customHeight="1">
      <c r="A150" s="92">
        <v>2146405</v>
      </c>
      <c r="B150" s="94" t="s">
        <v>1123</v>
      </c>
      <c r="C150" s="91">
        <v>0</v>
      </c>
    </row>
    <row r="151" spans="1:3" s="66" customFormat="1" ht="21" customHeight="1">
      <c r="A151" s="92">
        <v>2146406</v>
      </c>
      <c r="B151" s="94" t="s">
        <v>1124</v>
      </c>
      <c r="C151" s="91">
        <v>0</v>
      </c>
    </row>
    <row r="152" spans="1:3" s="66" customFormat="1" ht="21" customHeight="1">
      <c r="A152" s="92">
        <v>2146407</v>
      </c>
      <c r="B152" s="94" t="s">
        <v>1125</v>
      </c>
      <c r="C152" s="91">
        <v>0</v>
      </c>
    </row>
    <row r="153" spans="1:3" s="66" customFormat="1" ht="21" customHeight="1">
      <c r="A153" s="92">
        <v>2146499</v>
      </c>
      <c r="B153" s="94" t="s">
        <v>1126</v>
      </c>
      <c r="C153" s="91">
        <v>0</v>
      </c>
    </row>
    <row r="154" spans="1:3" s="66" customFormat="1" ht="21" customHeight="1">
      <c r="A154" s="92">
        <v>21468</v>
      </c>
      <c r="B154" s="93" t="s">
        <v>1127</v>
      </c>
      <c r="C154" s="91">
        <f>SUM(C155:C160)</f>
        <v>0</v>
      </c>
    </row>
    <row r="155" spans="1:3" s="66" customFormat="1" ht="21" customHeight="1">
      <c r="A155" s="92">
        <v>2146801</v>
      </c>
      <c r="B155" s="94" t="s">
        <v>1128</v>
      </c>
      <c r="C155" s="91">
        <v>0</v>
      </c>
    </row>
    <row r="156" spans="1:3" s="66" customFormat="1" ht="21" customHeight="1">
      <c r="A156" s="92">
        <v>2146802</v>
      </c>
      <c r="B156" s="94" t="s">
        <v>1129</v>
      </c>
      <c r="C156" s="91">
        <v>0</v>
      </c>
    </row>
    <row r="157" spans="1:3" s="66" customFormat="1" ht="21" customHeight="1">
      <c r="A157" s="92">
        <v>2146803</v>
      </c>
      <c r="B157" s="94" t="s">
        <v>1130</v>
      </c>
      <c r="C157" s="91">
        <v>0</v>
      </c>
    </row>
    <row r="158" spans="1:3" s="66" customFormat="1" ht="21" customHeight="1">
      <c r="A158" s="92">
        <v>2146804</v>
      </c>
      <c r="B158" s="94" t="s">
        <v>1131</v>
      </c>
      <c r="C158" s="91">
        <v>0</v>
      </c>
    </row>
    <row r="159" spans="1:3" s="66" customFormat="1" ht="21" customHeight="1">
      <c r="A159" s="92">
        <v>2146805</v>
      </c>
      <c r="B159" s="94" t="s">
        <v>1132</v>
      </c>
      <c r="C159" s="91">
        <v>0</v>
      </c>
    </row>
    <row r="160" spans="1:3" s="66" customFormat="1" ht="21" customHeight="1">
      <c r="A160" s="92">
        <v>2146899</v>
      </c>
      <c r="B160" s="94" t="s">
        <v>1133</v>
      </c>
      <c r="C160" s="91">
        <v>0</v>
      </c>
    </row>
    <row r="161" spans="1:3" s="66" customFormat="1" ht="21" customHeight="1">
      <c r="A161" s="92">
        <v>21469</v>
      </c>
      <c r="B161" s="93" t="s">
        <v>1134</v>
      </c>
      <c r="C161" s="91">
        <f>SUM(C162:C169)</f>
        <v>0</v>
      </c>
    </row>
    <row r="162" spans="1:3" s="66" customFormat="1" ht="21" customHeight="1">
      <c r="A162" s="92">
        <v>2146901</v>
      </c>
      <c r="B162" s="94" t="s">
        <v>1135</v>
      </c>
      <c r="C162" s="91">
        <v>0</v>
      </c>
    </row>
    <row r="163" spans="1:3" s="66" customFormat="1" ht="21" customHeight="1">
      <c r="A163" s="92">
        <v>2146902</v>
      </c>
      <c r="B163" s="94" t="s">
        <v>1136</v>
      </c>
      <c r="C163" s="91">
        <v>0</v>
      </c>
    </row>
    <row r="164" spans="1:3" s="66" customFormat="1" ht="21" customHeight="1">
      <c r="A164" s="92">
        <v>2146903</v>
      </c>
      <c r="B164" s="94" t="s">
        <v>1137</v>
      </c>
      <c r="C164" s="91">
        <v>0</v>
      </c>
    </row>
    <row r="165" spans="1:3" s="66" customFormat="1" ht="21" customHeight="1">
      <c r="A165" s="92">
        <v>2146904</v>
      </c>
      <c r="B165" s="94" t="s">
        <v>1138</v>
      </c>
      <c r="C165" s="91">
        <v>0</v>
      </c>
    </row>
    <row r="166" spans="1:3" s="66" customFormat="1" ht="21" customHeight="1">
      <c r="A166" s="92">
        <v>2146906</v>
      </c>
      <c r="B166" s="94" t="s">
        <v>1139</v>
      </c>
      <c r="C166" s="91">
        <v>0</v>
      </c>
    </row>
    <row r="167" spans="1:3" s="66" customFormat="1" ht="21" customHeight="1">
      <c r="A167" s="92">
        <v>2146907</v>
      </c>
      <c r="B167" s="94" t="s">
        <v>1140</v>
      </c>
      <c r="C167" s="91">
        <v>0</v>
      </c>
    </row>
    <row r="168" spans="1:3" s="66" customFormat="1" ht="21" customHeight="1">
      <c r="A168" s="92">
        <v>2146908</v>
      </c>
      <c r="B168" s="94" t="s">
        <v>1141</v>
      </c>
      <c r="C168" s="91">
        <v>0</v>
      </c>
    </row>
    <row r="169" spans="1:3" s="66" customFormat="1" ht="21" customHeight="1">
      <c r="A169" s="92">
        <v>2146999</v>
      </c>
      <c r="B169" s="94" t="s">
        <v>1142</v>
      </c>
      <c r="C169" s="91">
        <v>0</v>
      </c>
    </row>
    <row r="170" spans="1:3" s="66" customFormat="1" ht="21" customHeight="1">
      <c r="A170" s="92">
        <v>21470</v>
      </c>
      <c r="B170" s="93" t="s">
        <v>1143</v>
      </c>
      <c r="C170" s="91">
        <f>SUM(C171:C172)</f>
        <v>0</v>
      </c>
    </row>
    <row r="171" spans="1:3" s="66" customFormat="1" ht="21" customHeight="1">
      <c r="A171" s="92">
        <v>2147001</v>
      </c>
      <c r="B171" s="94" t="s">
        <v>1144</v>
      </c>
      <c r="C171" s="91">
        <v>0</v>
      </c>
    </row>
    <row r="172" spans="1:3" s="66" customFormat="1" ht="21" customHeight="1">
      <c r="A172" s="92">
        <v>2147099</v>
      </c>
      <c r="B172" s="94" t="s">
        <v>1145</v>
      </c>
      <c r="C172" s="91">
        <v>0</v>
      </c>
    </row>
    <row r="173" spans="1:3" s="66" customFormat="1" ht="21" customHeight="1">
      <c r="A173" s="92">
        <v>21471</v>
      </c>
      <c r="B173" s="93" t="s">
        <v>1146</v>
      </c>
      <c r="C173" s="91">
        <f>SUM(C174:C175)</f>
        <v>0</v>
      </c>
    </row>
    <row r="174" spans="1:3" s="66" customFormat="1" ht="21" customHeight="1">
      <c r="A174" s="92">
        <v>2147101</v>
      </c>
      <c r="B174" s="94" t="s">
        <v>1144</v>
      </c>
      <c r="C174" s="91">
        <v>0</v>
      </c>
    </row>
    <row r="175" spans="1:3" s="66" customFormat="1" ht="21" customHeight="1">
      <c r="A175" s="92">
        <v>2147199</v>
      </c>
      <c r="B175" s="94" t="s">
        <v>1147</v>
      </c>
      <c r="C175" s="91">
        <v>0</v>
      </c>
    </row>
    <row r="176" spans="1:3" s="66" customFormat="1" ht="21" customHeight="1">
      <c r="A176" s="92">
        <v>21472</v>
      </c>
      <c r="B176" s="93" t="s">
        <v>1148</v>
      </c>
      <c r="C176" s="91">
        <v>0</v>
      </c>
    </row>
    <row r="177" spans="1:3" s="66" customFormat="1" ht="21" customHeight="1">
      <c r="A177" s="92">
        <v>215</v>
      </c>
      <c r="B177" s="93" t="s">
        <v>76</v>
      </c>
      <c r="C177" s="91">
        <f>C178</f>
        <v>0</v>
      </c>
    </row>
    <row r="178" spans="1:3" s="66" customFormat="1" ht="21" customHeight="1">
      <c r="A178" s="92">
        <v>21562</v>
      </c>
      <c r="B178" s="93" t="s">
        <v>1149</v>
      </c>
      <c r="C178" s="91">
        <f>SUM(C179:C181)</f>
        <v>0</v>
      </c>
    </row>
    <row r="179" spans="1:3" s="66" customFormat="1" ht="21" customHeight="1">
      <c r="A179" s="92">
        <v>2156201</v>
      </c>
      <c r="B179" s="94" t="s">
        <v>1150</v>
      </c>
      <c r="C179" s="91">
        <v>0</v>
      </c>
    </row>
    <row r="180" spans="1:3" s="66" customFormat="1" ht="21" customHeight="1">
      <c r="A180" s="92">
        <v>2156202</v>
      </c>
      <c r="B180" s="94" t="s">
        <v>1151</v>
      </c>
      <c r="C180" s="91">
        <v>0</v>
      </c>
    </row>
    <row r="181" spans="1:3" s="66" customFormat="1" ht="21" customHeight="1">
      <c r="A181" s="92">
        <v>2156299</v>
      </c>
      <c r="B181" s="94" t="s">
        <v>1152</v>
      </c>
      <c r="C181" s="91">
        <v>0</v>
      </c>
    </row>
    <row r="182" spans="1:3" s="66" customFormat="1" ht="21" customHeight="1">
      <c r="A182" s="92">
        <v>217</v>
      </c>
      <c r="B182" s="93" t="s">
        <v>78</v>
      </c>
      <c r="C182" s="91">
        <f>C183</f>
        <v>0</v>
      </c>
    </row>
    <row r="183" spans="1:3" s="66" customFormat="1" ht="21" customHeight="1">
      <c r="A183" s="92">
        <v>21704</v>
      </c>
      <c r="B183" s="93" t="s">
        <v>1153</v>
      </c>
      <c r="C183" s="91">
        <f>SUM(C184:C185)</f>
        <v>0</v>
      </c>
    </row>
    <row r="184" spans="1:3" s="66" customFormat="1" ht="21" customHeight="1">
      <c r="A184" s="92">
        <v>2170402</v>
      </c>
      <c r="B184" s="94" t="s">
        <v>1154</v>
      </c>
      <c r="C184" s="91">
        <v>0</v>
      </c>
    </row>
    <row r="185" spans="1:3" s="66" customFormat="1" ht="21" customHeight="1">
      <c r="A185" s="92">
        <v>2170403</v>
      </c>
      <c r="B185" s="94" t="s">
        <v>1155</v>
      </c>
      <c r="C185" s="91">
        <v>0</v>
      </c>
    </row>
    <row r="186" spans="1:3" s="66" customFormat="1" ht="21" customHeight="1">
      <c r="A186" s="92">
        <v>229</v>
      </c>
      <c r="B186" s="93" t="s">
        <v>86</v>
      </c>
      <c r="C186" s="91">
        <f>SUM(C187,C191,C200:C201)</f>
        <v>0</v>
      </c>
    </row>
    <row r="187" spans="1:3" s="66" customFormat="1" ht="21" customHeight="1">
      <c r="A187" s="92">
        <v>22904</v>
      </c>
      <c r="B187" s="93" t="s">
        <v>1156</v>
      </c>
      <c r="C187" s="91">
        <f>SUM(C188:C190)</f>
        <v>0</v>
      </c>
    </row>
    <row r="188" spans="1:3" s="66" customFormat="1" ht="21" customHeight="1">
      <c r="A188" s="92">
        <v>2290401</v>
      </c>
      <c r="B188" s="94" t="s">
        <v>1157</v>
      </c>
      <c r="C188" s="91">
        <v>0</v>
      </c>
    </row>
    <row r="189" spans="1:3" s="66" customFormat="1" ht="21" customHeight="1">
      <c r="A189" s="92">
        <v>2290402</v>
      </c>
      <c r="B189" s="94" t="s">
        <v>1158</v>
      </c>
      <c r="C189" s="91"/>
    </row>
    <row r="190" spans="1:3" s="66" customFormat="1" ht="21" customHeight="1">
      <c r="A190" s="92">
        <v>2290403</v>
      </c>
      <c r="B190" s="94" t="s">
        <v>1159</v>
      </c>
      <c r="C190" s="91">
        <v>0</v>
      </c>
    </row>
    <row r="191" spans="1:3" s="66" customFormat="1" ht="21" customHeight="1">
      <c r="A191" s="92">
        <v>22908</v>
      </c>
      <c r="B191" s="93" t="s">
        <v>1160</v>
      </c>
      <c r="C191" s="91">
        <f>SUM(C192:C199)</f>
        <v>0</v>
      </c>
    </row>
    <row r="192" spans="1:3" s="66" customFormat="1" ht="21" customHeight="1">
      <c r="A192" s="92">
        <v>2290802</v>
      </c>
      <c r="B192" s="94" t="s">
        <v>1161</v>
      </c>
      <c r="C192" s="91">
        <v>0</v>
      </c>
    </row>
    <row r="193" spans="1:3" s="66" customFormat="1" ht="21" customHeight="1">
      <c r="A193" s="92">
        <v>2290803</v>
      </c>
      <c r="B193" s="94" t="s">
        <v>1162</v>
      </c>
      <c r="C193" s="91">
        <v>0</v>
      </c>
    </row>
    <row r="194" spans="1:3" s="66" customFormat="1" ht="21" customHeight="1">
      <c r="A194" s="92">
        <v>2290804</v>
      </c>
      <c r="B194" s="94" t="s">
        <v>1163</v>
      </c>
      <c r="C194" s="91">
        <v>0</v>
      </c>
    </row>
    <row r="195" spans="1:3" s="66" customFormat="1" ht="21" customHeight="1">
      <c r="A195" s="92">
        <v>2290805</v>
      </c>
      <c r="B195" s="94" t="s">
        <v>1164</v>
      </c>
      <c r="C195" s="91">
        <v>0</v>
      </c>
    </row>
    <row r="196" spans="1:3" s="66" customFormat="1" ht="21" customHeight="1">
      <c r="A196" s="92">
        <v>2290806</v>
      </c>
      <c r="B196" s="94" t="s">
        <v>1165</v>
      </c>
      <c r="C196" s="91">
        <v>0</v>
      </c>
    </row>
    <row r="197" spans="1:3" s="66" customFormat="1" ht="21" customHeight="1">
      <c r="A197" s="92">
        <v>2290807</v>
      </c>
      <c r="B197" s="94" t="s">
        <v>1166</v>
      </c>
      <c r="C197" s="91">
        <v>0</v>
      </c>
    </row>
    <row r="198" spans="1:3" s="66" customFormat="1" ht="21" customHeight="1">
      <c r="A198" s="92">
        <v>2290808</v>
      </c>
      <c r="B198" s="94" t="s">
        <v>1167</v>
      </c>
      <c r="C198" s="91">
        <v>0</v>
      </c>
    </row>
    <row r="199" spans="1:3" s="66" customFormat="1" ht="21" customHeight="1">
      <c r="A199" s="92">
        <v>2290899</v>
      </c>
      <c r="B199" s="94" t="s">
        <v>1168</v>
      </c>
      <c r="C199" s="91">
        <v>0</v>
      </c>
    </row>
    <row r="200" spans="1:3" s="66" customFormat="1" ht="21" customHeight="1">
      <c r="A200" s="92">
        <v>22909</v>
      </c>
      <c r="B200" s="93" t="s">
        <v>1169</v>
      </c>
      <c r="C200" s="91">
        <v>0</v>
      </c>
    </row>
    <row r="201" spans="1:3" s="66" customFormat="1" ht="21" customHeight="1">
      <c r="A201" s="92">
        <v>22960</v>
      </c>
      <c r="B201" s="93" t="s">
        <v>1170</v>
      </c>
      <c r="C201" s="91">
        <f>SUM(C202:C212)</f>
        <v>0</v>
      </c>
    </row>
    <row r="202" spans="1:3" s="66" customFormat="1" ht="21" customHeight="1">
      <c r="A202" s="92">
        <v>2296001</v>
      </c>
      <c r="B202" s="94" t="s">
        <v>1171</v>
      </c>
      <c r="C202" s="91">
        <v>0</v>
      </c>
    </row>
    <row r="203" spans="1:3" s="66" customFormat="1" ht="21" customHeight="1">
      <c r="A203" s="92">
        <v>2296002</v>
      </c>
      <c r="B203" s="94" t="s">
        <v>1172</v>
      </c>
      <c r="C203" s="91"/>
    </row>
    <row r="204" spans="1:3" s="66" customFormat="1" ht="21" customHeight="1">
      <c r="A204" s="92">
        <v>2296003</v>
      </c>
      <c r="B204" s="94" t="s">
        <v>1173</v>
      </c>
      <c r="C204" s="91">
        <v>0</v>
      </c>
    </row>
    <row r="205" spans="1:3" s="66" customFormat="1" ht="21" customHeight="1">
      <c r="A205" s="92">
        <v>2296004</v>
      </c>
      <c r="B205" s="94" t="s">
        <v>1174</v>
      </c>
      <c r="C205" s="91">
        <v>0</v>
      </c>
    </row>
    <row r="206" spans="1:3" s="66" customFormat="1" ht="21" customHeight="1">
      <c r="A206" s="92">
        <v>2296005</v>
      </c>
      <c r="B206" s="94" t="s">
        <v>1175</v>
      </c>
      <c r="C206" s="91">
        <v>0</v>
      </c>
    </row>
    <row r="207" spans="1:3" s="66" customFormat="1" ht="21" customHeight="1">
      <c r="A207" s="92">
        <v>2296006</v>
      </c>
      <c r="B207" s="94" t="s">
        <v>1176</v>
      </c>
      <c r="C207" s="91"/>
    </row>
    <row r="208" spans="1:3" s="66" customFormat="1" ht="21" customHeight="1">
      <c r="A208" s="92">
        <v>2296010</v>
      </c>
      <c r="B208" s="94" t="s">
        <v>1177</v>
      </c>
      <c r="C208" s="91">
        <v>0</v>
      </c>
    </row>
    <row r="209" spans="1:3" s="66" customFormat="1" ht="21" customHeight="1">
      <c r="A209" s="92">
        <v>2296011</v>
      </c>
      <c r="B209" s="94" t="s">
        <v>1178</v>
      </c>
      <c r="C209" s="91">
        <v>0</v>
      </c>
    </row>
    <row r="210" spans="1:3" s="66" customFormat="1" ht="21" customHeight="1">
      <c r="A210" s="92">
        <v>2296012</v>
      </c>
      <c r="B210" s="94" t="s">
        <v>1179</v>
      </c>
      <c r="C210" s="91">
        <v>0</v>
      </c>
    </row>
    <row r="211" spans="1:3" s="66" customFormat="1" ht="21" customHeight="1">
      <c r="A211" s="92">
        <v>2296013</v>
      </c>
      <c r="B211" s="94" t="s">
        <v>1180</v>
      </c>
      <c r="C211" s="91">
        <v>0</v>
      </c>
    </row>
    <row r="212" spans="1:3" s="66" customFormat="1" ht="21" customHeight="1">
      <c r="A212" s="92">
        <v>2296099</v>
      </c>
      <c r="B212" s="94" t="s">
        <v>1181</v>
      </c>
      <c r="C212" s="91">
        <v>0</v>
      </c>
    </row>
    <row r="213" spans="1:3" s="66" customFormat="1" ht="21" customHeight="1">
      <c r="A213" s="92">
        <v>232</v>
      </c>
      <c r="B213" s="93" t="s">
        <v>83</v>
      </c>
      <c r="C213" s="91">
        <f>C214</f>
        <v>1145.81</v>
      </c>
    </row>
    <row r="214" spans="1:3" s="66" customFormat="1" ht="21" customHeight="1">
      <c r="A214" s="92">
        <v>23204</v>
      </c>
      <c r="B214" s="93" t="s">
        <v>1182</v>
      </c>
      <c r="C214" s="91">
        <f>SUM(C215:C229)</f>
        <v>1145.81</v>
      </c>
    </row>
    <row r="215" spans="1:3" s="66" customFormat="1" ht="21" customHeight="1">
      <c r="A215" s="92">
        <v>2320401</v>
      </c>
      <c r="B215" s="94" t="s">
        <v>1183</v>
      </c>
      <c r="C215" s="91"/>
    </row>
    <row r="216" spans="1:3" s="66" customFormat="1" ht="21" customHeight="1">
      <c r="A216" s="92">
        <v>2320405</v>
      </c>
      <c r="B216" s="94" t="s">
        <v>1184</v>
      </c>
      <c r="C216" s="91"/>
    </row>
    <row r="217" spans="1:3" s="66" customFormat="1" ht="21" customHeight="1">
      <c r="A217" s="92">
        <v>2320411</v>
      </c>
      <c r="B217" s="94" t="s">
        <v>1185</v>
      </c>
      <c r="C217" s="95">
        <v>606.51</v>
      </c>
    </row>
    <row r="218" spans="1:3" s="66" customFormat="1" ht="21" customHeight="1">
      <c r="A218" s="92">
        <v>2320413</v>
      </c>
      <c r="B218" s="94" t="s">
        <v>1186</v>
      </c>
      <c r="C218" s="91"/>
    </row>
    <row r="219" spans="1:3" s="66" customFormat="1" ht="21" customHeight="1">
      <c r="A219" s="92">
        <v>2320414</v>
      </c>
      <c r="B219" s="94" t="s">
        <v>1187</v>
      </c>
      <c r="C219" s="91"/>
    </row>
    <row r="220" spans="1:3" s="66" customFormat="1" ht="21" customHeight="1">
      <c r="A220" s="92">
        <v>2320416</v>
      </c>
      <c r="B220" s="94" t="s">
        <v>1188</v>
      </c>
      <c r="C220" s="91"/>
    </row>
    <row r="221" spans="1:3" s="66" customFormat="1" ht="21" customHeight="1">
      <c r="A221" s="92">
        <v>2320417</v>
      </c>
      <c r="B221" s="94" t="s">
        <v>1189</v>
      </c>
      <c r="C221" s="91">
        <v>0</v>
      </c>
    </row>
    <row r="222" spans="1:3" s="66" customFormat="1" ht="21" customHeight="1">
      <c r="A222" s="92">
        <v>2320418</v>
      </c>
      <c r="B222" s="94" t="s">
        <v>1190</v>
      </c>
      <c r="C222" s="91">
        <v>0</v>
      </c>
    </row>
    <row r="223" spans="1:3" s="66" customFormat="1" ht="21" customHeight="1">
      <c r="A223" s="92">
        <v>2320419</v>
      </c>
      <c r="B223" s="94" t="s">
        <v>1191</v>
      </c>
      <c r="C223" s="91">
        <v>0</v>
      </c>
    </row>
    <row r="224" spans="1:3" s="66" customFormat="1" ht="21" customHeight="1">
      <c r="A224" s="92">
        <v>2320420</v>
      </c>
      <c r="B224" s="94" t="s">
        <v>1192</v>
      </c>
      <c r="C224" s="91">
        <v>0</v>
      </c>
    </row>
    <row r="225" spans="1:3" s="66" customFormat="1" ht="21" customHeight="1">
      <c r="A225" s="92">
        <v>2320431</v>
      </c>
      <c r="B225" s="94" t="s">
        <v>1193</v>
      </c>
      <c r="C225" s="91">
        <v>0</v>
      </c>
    </row>
    <row r="226" spans="1:3" s="66" customFormat="1" ht="21" customHeight="1">
      <c r="A226" s="92">
        <v>2320432</v>
      </c>
      <c r="B226" s="94" t="s">
        <v>1194</v>
      </c>
      <c r="C226" s="91">
        <v>0</v>
      </c>
    </row>
    <row r="227" spans="1:3" s="66" customFormat="1" ht="21" customHeight="1">
      <c r="A227" s="92">
        <v>2320433</v>
      </c>
      <c r="B227" s="94" t="s">
        <v>1195</v>
      </c>
      <c r="C227" s="91">
        <v>0</v>
      </c>
    </row>
    <row r="228" spans="1:3" s="66" customFormat="1" ht="21" customHeight="1">
      <c r="A228" s="92">
        <v>2320498</v>
      </c>
      <c r="B228" s="94" t="s">
        <v>1196</v>
      </c>
      <c r="C228" s="95">
        <v>539.3</v>
      </c>
    </row>
    <row r="229" spans="1:3" s="66" customFormat="1" ht="21" customHeight="1">
      <c r="A229" s="92">
        <v>2320499</v>
      </c>
      <c r="B229" s="94" t="s">
        <v>1197</v>
      </c>
      <c r="C229" s="91">
        <v>0</v>
      </c>
    </row>
    <row r="230" spans="1:3" s="66" customFormat="1" ht="21" customHeight="1">
      <c r="A230" s="92">
        <v>233</v>
      </c>
      <c r="B230" s="93" t="s">
        <v>84</v>
      </c>
      <c r="C230" s="91">
        <f>C231</f>
        <v>1.94</v>
      </c>
    </row>
    <row r="231" spans="1:3" s="66" customFormat="1" ht="21" customHeight="1">
      <c r="A231" s="92">
        <v>23304</v>
      </c>
      <c r="B231" s="93" t="s">
        <v>1198</v>
      </c>
      <c r="C231" s="91">
        <f>SUM(C232:C246)</f>
        <v>1.94</v>
      </c>
    </row>
    <row r="232" spans="1:3" s="66" customFormat="1" ht="21" customHeight="1">
      <c r="A232" s="92">
        <v>2330401</v>
      </c>
      <c r="B232" s="94" t="s">
        <v>1199</v>
      </c>
      <c r="C232" s="91">
        <v>0</v>
      </c>
    </row>
    <row r="233" spans="1:3" s="66" customFormat="1" ht="21" customHeight="1">
      <c r="A233" s="92">
        <v>2330405</v>
      </c>
      <c r="B233" s="94" t="s">
        <v>1200</v>
      </c>
      <c r="C233" s="91">
        <v>0</v>
      </c>
    </row>
    <row r="234" spans="1:3" s="66" customFormat="1" ht="21" customHeight="1">
      <c r="A234" s="92">
        <v>2330411</v>
      </c>
      <c r="B234" s="94" t="s">
        <v>1201</v>
      </c>
      <c r="C234" s="95">
        <v>1.94</v>
      </c>
    </row>
    <row r="235" spans="1:3" s="66" customFormat="1" ht="21" customHeight="1">
      <c r="A235" s="92">
        <v>2330413</v>
      </c>
      <c r="B235" s="94" t="s">
        <v>1202</v>
      </c>
      <c r="C235" s="91">
        <v>0</v>
      </c>
    </row>
    <row r="236" spans="1:3" s="66" customFormat="1" ht="21" customHeight="1">
      <c r="A236" s="92">
        <v>2330414</v>
      </c>
      <c r="B236" s="94" t="s">
        <v>1203</v>
      </c>
      <c r="C236" s="91">
        <v>0</v>
      </c>
    </row>
    <row r="237" spans="1:3" s="66" customFormat="1" ht="21" customHeight="1">
      <c r="A237" s="92">
        <v>2330416</v>
      </c>
      <c r="B237" s="94" t="s">
        <v>1204</v>
      </c>
      <c r="C237" s="91">
        <v>0</v>
      </c>
    </row>
    <row r="238" spans="1:3" s="66" customFormat="1" ht="21" customHeight="1">
      <c r="A238" s="92">
        <v>2330417</v>
      </c>
      <c r="B238" s="94" t="s">
        <v>1205</v>
      </c>
      <c r="C238" s="91">
        <v>0</v>
      </c>
    </row>
    <row r="239" spans="1:3" s="66" customFormat="1" ht="21" customHeight="1">
      <c r="A239" s="92">
        <v>2330418</v>
      </c>
      <c r="B239" s="94" t="s">
        <v>1206</v>
      </c>
      <c r="C239" s="91">
        <v>0</v>
      </c>
    </row>
    <row r="240" spans="1:3" s="66" customFormat="1" ht="21" customHeight="1">
      <c r="A240" s="92">
        <v>2330419</v>
      </c>
      <c r="B240" s="94" t="s">
        <v>1207</v>
      </c>
      <c r="C240" s="91">
        <v>0</v>
      </c>
    </row>
    <row r="241" spans="1:3" s="66" customFormat="1" ht="21" customHeight="1">
      <c r="A241" s="92">
        <v>2330420</v>
      </c>
      <c r="B241" s="94" t="s">
        <v>1208</v>
      </c>
      <c r="C241" s="91">
        <v>0</v>
      </c>
    </row>
    <row r="242" spans="1:3" s="66" customFormat="1" ht="21" customHeight="1">
      <c r="A242" s="92">
        <v>2330431</v>
      </c>
      <c r="B242" s="94" t="s">
        <v>1209</v>
      </c>
      <c r="C242" s="91">
        <v>0</v>
      </c>
    </row>
    <row r="243" spans="1:3" s="66" customFormat="1" ht="21" customHeight="1">
      <c r="A243" s="92">
        <v>2330432</v>
      </c>
      <c r="B243" s="94" t="s">
        <v>1210</v>
      </c>
      <c r="C243" s="91">
        <v>0</v>
      </c>
    </row>
    <row r="244" spans="1:3" ht="21" customHeight="1">
      <c r="A244" s="92">
        <v>2330433</v>
      </c>
      <c r="B244" s="94" t="s">
        <v>1211</v>
      </c>
      <c r="C244" s="91">
        <v>0</v>
      </c>
    </row>
    <row r="245" spans="1:3" ht="21" customHeight="1">
      <c r="A245" s="92">
        <v>2330498</v>
      </c>
      <c r="B245" s="94" t="s">
        <v>1212</v>
      </c>
      <c r="C245" s="91">
        <v>0</v>
      </c>
    </row>
    <row r="246" spans="1:3" ht="21" customHeight="1">
      <c r="A246" s="92">
        <v>2330499</v>
      </c>
      <c r="B246" s="94" t="s">
        <v>1213</v>
      </c>
      <c r="C246" s="91">
        <v>0</v>
      </c>
    </row>
    <row r="247" spans="1:3" ht="21" customHeight="1">
      <c r="A247" s="92">
        <v>234</v>
      </c>
      <c r="B247" s="90" t="s">
        <v>137</v>
      </c>
      <c r="C247" s="91">
        <f>SUM(C248,C261)</f>
        <v>0</v>
      </c>
    </row>
    <row r="248" spans="1:3" ht="21" customHeight="1">
      <c r="A248" s="92">
        <v>23401</v>
      </c>
      <c r="B248" s="90" t="s">
        <v>1214</v>
      </c>
      <c r="C248" s="91">
        <f>SUM(C249:C260)</f>
        <v>0</v>
      </c>
    </row>
    <row r="249" spans="1:3" ht="21" customHeight="1">
      <c r="A249" s="92">
        <v>2340101</v>
      </c>
      <c r="B249" s="92" t="s">
        <v>1215</v>
      </c>
      <c r="C249" s="91">
        <v>0</v>
      </c>
    </row>
    <row r="250" spans="1:3" ht="21" customHeight="1">
      <c r="A250" s="92">
        <v>2340102</v>
      </c>
      <c r="B250" s="92" t="s">
        <v>1216</v>
      </c>
      <c r="C250" s="91">
        <v>0</v>
      </c>
    </row>
    <row r="251" spans="1:3" ht="21" customHeight="1">
      <c r="A251" s="92">
        <v>2340103</v>
      </c>
      <c r="B251" s="92" t="s">
        <v>1217</v>
      </c>
      <c r="C251" s="91">
        <v>0</v>
      </c>
    </row>
    <row r="252" spans="1:3" ht="21" customHeight="1">
      <c r="A252" s="92">
        <v>2340104</v>
      </c>
      <c r="B252" s="92" t="s">
        <v>1218</v>
      </c>
      <c r="C252" s="91">
        <v>0</v>
      </c>
    </row>
    <row r="253" spans="1:3" ht="21" customHeight="1">
      <c r="A253" s="92">
        <v>2340105</v>
      </c>
      <c r="B253" s="92" t="s">
        <v>1219</v>
      </c>
      <c r="C253" s="91">
        <v>0</v>
      </c>
    </row>
    <row r="254" spans="1:3" ht="21" customHeight="1">
      <c r="A254" s="92">
        <v>2340106</v>
      </c>
      <c r="B254" s="92" t="s">
        <v>1220</v>
      </c>
      <c r="C254" s="91">
        <v>0</v>
      </c>
    </row>
    <row r="255" spans="1:3" ht="21" customHeight="1">
      <c r="A255" s="92">
        <v>2340107</v>
      </c>
      <c r="B255" s="92" t="s">
        <v>1221</v>
      </c>
      <c r="C255" s="91">
        <v>0</v>
      </c>
    </row>
    <row r="256" spans="1:3" ht="21" customHeight="1">
      <c r="A256" s="92">
        <v>2340108</v>
      </c>
      <c r="B256" s="92" t="s">
        <v>1222</v>
      </c>
      <c r="C256" s="91">
        <v>0</v>
      </c>
    </row>
    <row r="257" spans="1:3" ht="21" customHeight="1">
      <c r="A257" s="92">
        <v>2340109</v>
      </c>
      <c r="B257" s="92" t="s">
        <v>1223</v>
      </c>
      <c r="C257" s="91">
        <v>0</v>
      </c>
    </row>
    <row r="258" spans="1:3" ht="21" customHeight="1">
      <c r="A258" s="92">
        <v>2340110</v>
      </c>
      <c r="B258" s="92" t="s">
        <v>1224</v>
      </c>
      <c r="C258" s="91">
        <v>0</v>
      </c>
    </row>
    <row r="259" spans="1:3" ht="21" customHeight="1">
      <c r="A259" s="92">
        <v>2340111</v>
      </c>
      <c r="B259" s="92" t="s">
        <v>1225</v>
      </c>
      <c r="C259" s="91">
        <v>0</v>
      </c>
    </row>
    <row r="260" spans="1:3" ht="21" customHeight="1">
      <c r="A260" s="92">
        <v>2340199</v>
      </c>
      <c r="B260" s="92" t="s">
        <v>1226</v>
      </c>
      <c r="C260" s="91">
        <v>0</v>
      </c>
    </row>
    <row r="261" spans="1:3" ht="21" customHeight="1">
      <c r="A261" s="92">
        <v>23402</v>
      </c>
      <c r="B261" s="90" t="s">
        <v>1227</v>
      </c>
      <c r="C261" s="91">
        <f>SUM(C262:C267)</f>
        <v>0</v>
      </c>
    </row>
    <row r="262" spans="1:3" ht="21" customHeight="1">
      <c r="A262" s="92">
        <v>2340201</v>
      </c>
      <c r="B262" s="92" t="s">
        <v>1228</v>
      </c>
      <c r="C262" s="91">
        <v>0</v>
      </c>
    </row>
    <row r="263" spans="1:3" ht="21" customHeight="1">
      <c r="A263" s="92">
        <v>2340202</v>
      </c>
      <c r="B263" s="92" t="s">
        <v>1229</v>
      </c>
      <c r="C263" s="91">
        <v>0</v>
      </c>
    </row>
    <row r="264" spans="1:3" ht="21" customHeight="1">
      <c r="A264" s="92">
        <v>2340203</v>
      </c>
      <c r="B264" s="92" t="s">
        <v>1230</v>
      </c>
      <c r="C264" s="91">
        <v>0</v>
      </c>
    </row>
    <row r="265" spans="1:3" ht="21" customHeight="1">
      <c r="A265" s="92">
        <v>2340204</v>
      </c>
      <c r="B265" s="92" t="s">
        <v>1231</v>
      </c>
      <c r="C265" s="91">
        <v>0</v>
      </c>
    </row>
    <row r="266" spans="1:3" ht="21" customHeight="1">
      <c r="A266" s="92">
        <v>2340205</v>
      </c>
      <c r="B266" s="92" t="s">
        <v>1232</v>
      </c>
      <c r="C266" s="91">
        <v>0</v>
      </c>
    </row>
    <row r="267" spans="1:3" ht="21" customHeight="1">
      <c r="A267" s="92">
        <v>2340299</v>
      </c>
      <c r="B267" s="92" t="s">
        <v>1233</v>
      </c>
      <c r="C267" s="91">
        <v>0</v>
      </c>
    </row>
  </sheetData>
  <sheetProtection/>
  <mergeCells count="1">
    <mergeCell ref="A1:C1"/>
  </mergeCells>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C267"/>
  <sheetViews>
    <sheetView workbookViewId="0" topLeftCell="A1">
      <selection activeCell="A1" sqref="A1:C1"/>
    </sheetView>
  </sheetViews>
  <sheetFormatPr defaultColWidth="8.00390625" defaultRowHeight="14.25"/>
  <cols>
    <col min="1" max="1" width="18.375" style="85" customWidth="1"/>
    <col min="2" max="2" width="53.25390625" style="85" customWidth="1"/>
    <col min="3" max="3" width="15.125" style="85" customWidth="1"/>
    <col min="4" max="16384" width="8.00390625" style="85" customWidth="1"/>
  </cols>
  <sheetData>
    <row r="1" spans="1:3" ht="27" customHeight="1">
      <c r="A1" s="86" t="s">
        <v>1234</v>
      </c>
      <c r="B1" s="86"/>
      <c r="C1" s="86"/>
    </row>
    <row r="2" spans="1:3" ht="18" customHeight="1">
      <c r="A2" s="87"/>
      <c r="C2" s="88" t="s">
        <v>29</v>
      </c>
    </row>
    <row r="3" spans="1:3" s="84" customFormat="1" ht="21" customHeight="1">
      <c r="A3" s="89" t="s">
        <v>143</v>
      </c>
      <c r="B3" s="89" t="s">
        <v>144</v>
      </c>
      <c r="C3" s="89" t="s">
        <v>996</v>
      </c>
    </row>
    <row r="4" spans="1:3" s="84" customFormat="1" ht="21" customHeight="1">
      <c r="A4" s="90"/>
      <c r="B4" s="89" t="s">
        <v>997</v>
      </c>
      <c r="C4" s="91">
        <f>SUM(C5,C13,C29,C41,C52,C110,C134,C177,C182,C186,C213,C230,C247)</f>
        <v>0</v>
      </c>
    </row>
    <row r="5" spans="1:3" ht="21" customHeight="1">
      <c r="A5" s="92">
        <v>206</v>
      </c>
      <c r="B5" s="93" t="s">
        <v>68</v>
      </c>
      <c r="C5" s="91">
        <f>C6</f>
        <v>0</v>
      </c>
    </row>
    <row r="6" spans="1:3" ht="21" customHeight="1">
      <c r="A6" s="92">
        <v>20610</v>
      </c>
      <c r="B6" s="93" t="s">
        <v>998</v>
      </c>
      <c r="C6" s="91">
        <f>SUM(C7:C12)</f>
        <v>0</v>
      </c>
    </row>
    <row r="7" spans="1:3" ht="21" customHeight="1">
      <c r="A7" s="92">
        <v>2061001</v>
      </c>
      <c r="B7" s="94" t="s">
        <v>999</v>
      </c>
      <c r="C7" s="91">
        <v>0</v>
      </c>
    </row>
    <row r="8" spans="1:3" ht="21" customHeight="1">
      <c r="A8" s="92">
        <v>2061002</v>
      </c>
      <c r="B8" s="94" t="s">
        <v>1000</v>
      </c>
      <c r="C8" s="91">
        <v>0</v>
      </c>
    </row>
    <row r="9" spans="1:3" ht="21" customHeight="1">
      <c r="A9" s="92">
        <v>2061003</v>
      </c>
      <c r="B9" s="94" t="s">
        <v>1001</v>
      </c>
      <c r="C9" s="91">
        <v>0</v>
      </c>
    </row>
    <row r="10" spans="1:3" ht="21" customHeight="1">
      <c r="A10" s="92">
        <v>2061004</v>
      </c>
      <c r="B10" s="94" t="s">
        <v>1002</v>
      </c>
      <c r="C10" s="91">
        <v>0</v>
      </c>
    </row>
    <row r="11" spans="1:3" ht="21" customHeight="1">
      <c r="A11" s="92">
        <v>2061005</v>
      </c>
      <c r="B11" s="94" t="s">
        <v>1003</v>
      </c>
      <c r="C11" s="91">
        <v>0</v>
      </c>
    </row>
    <row r="12" spans="1:3" ht="21" customHeight="1">
      <c r="A12" s="92">
        <v>2061099</v>
      </c>
      <c r="B12" s="94" t="s">
        <v>1004</v>
      </c>
      <c r="C12" s="91">
        <v>0</v>
      </c>
    </row>
    <row r="13" spans="1:3" ht="21" customHeight="1">
      <c r="A13" s="92">
        <v>207</v>
      </c>
      <c r="B13" s="93" t="s">
        <v>69</v>
      </c>
      <c r="C13" s="91">
        <f>SUM(C14,C20,C26)</f>
        <v>0</v>
      </c>
    </row>
    <row r="14" spans="1:3" ht="21" customHeight="1">
      <c r="A14" s="92">
        <v>20707</v>
      </c>
      <c r="B14" s="93" t="s">
        <v>1005</v>
      </c>
      <c r="C14" s="91">
        <f>SUM(C15:C19)</f>
        <v>0</v>
      </c>
    </row>
    <row r="15" spans="1:3" ht="21" customHeight="1">
      <c r="A15" s="92">
        <v>2070701</v>
      </c>
      <c r="B15" s="94" t="s">
        <v>1006</v>
      </c>
      <c r="C15" s="91">
        <v>0</v>
      </c>
    </row>
    <row r="16" spans="1:3" ht="21" customHeight="1">
      <c r="A16" s="92">
        <v>2070702</v>
      </c>
      <c r="B16" s="94" t="s">
        <v>1007</v>
      </c>
      <c r="C16" s="91">
        <v>0</v>
      </c>
    </row>
    <row r="17" spans="1:3" ht="21" customHeight="1">
      <c r="A17" s="92">
        <v>2070703</v>
      </c>
      <c r="B17" s="94" t="s">
        <v>1008</v>
      </c>
      <c r="C17" s="91">
        <v>0</v>
      </c>
    </row>
    <row r="18" spans="1:3" ht="21" customHeight="1">
      <c r="A18" s="92">
        <v>2070704</v>
      </c>
      <c r="B18" s="94" t="s">
        <v>1009</v>
      </c>
      <c r="C18" s="91">
        <v>0</v>
      </c>
    </row>
    <row r="19" spans="1:3" ht="21" customHeight="1">
      <c r="A19" s="92">
        <v>2070799</v>
      </c>
      <c r="B19" s="94" t="s">
        <v>1010</v>
      </c>
      <c r="C19" s="91">
        <v>0</v>
      </c>
    </row>
    <row r="20" spans="1:3" ht="21" customHeight="1">
      <c r="A20" s="92">
        <v>20709</v>
      </c>
      <c r="B20" s="93" t="s">
        <v>1011</v>
      </c>
      <c r="C20" s="91">
        <f>SUM(C21:C25)</f>
        <v>0</v>
      </c>
    </row>
    <row r="21" spans="1:3" ht="21" customHeight="1">
      <c r="A21" s="92">
        <v>2070901</v>
      </c>
      <c r="B21" s="94" t="s">
        <v>1012</v>
      </c>
      <c r="C21" s="91">
        <v>0</v>
      </c>
    </row>
    <row r="22" spans="1:3" ht="21" customHeight="1">
      <c r="A22" s="92">
        <v>2070902</v>
      </c>
      <c r="B22" s="94" t="s">
        <v>1013</v>
      </c>
      <c r="C22" s="91">
        <v>0</v>
      </c>
    </row>
    <row r="23" spans="1:3" ht="21" customHeight="1">
      <c r="A23" s="92">
        <v>2070903</v>
      </c>
      <c r="B23" s="94" t="s">
        <v>1014</v>
      </c>
      <c r="C23" s="91">
        <v>0</v>
      </c>
    </row>
    <row r="24" spans="1:3" ht="21" customHeight="1">
      <c r="A24" s="92">
        <v>2070904</v>
      </c>
      <c r="B24" s="94" t="s">
        <v>1015</v>
      </c>
      <c r="C24" s="91">
        <v>0</v>
      </c>
    </row>
    <row r="25" spans="1:3" ht="21" customHeight="1">
      <c r="A25" s="92">
        <v>2070999</v>
      </c>
      <c r="B25" s="94" t="s">
        <v>1016</v>
      </c>
      <c r="C25" s="91">
        <v>0</v>
      </c>
    </row>
    <row r="26" spans="1:3" ht="21" customHeight="1">
      <c r="A26" s="92">
        <v>20710</v>
      </c>
      <c r="B26" s="93" t="s">
        <v>1017</v>
      </c>
      <c r="C26" s="91">
        <f>SUM(C27:C28)</f>
        <v>0</v>
      </c>
    </row>
    <row r="27" spans="1:3" ht="21" customHeight="1">
      <c r="A27" s="92">
        <v>2071001</v>
      </c>
      <c r="B27" s="94" t="s">
        <v>1018</v>
      </c>
      <c r="C27" s="91">
        <v>0</v>
      </c>
    </row>
    <row r="28" spans="1:3" ht="21" customHeight="1">
      <c r="A28" s="92">
        <v>2071099</v>
      </c>
      <c r="B28" s="94" t="s">
        <v>1019</v>
      </c>
      <c r="C28" s="91">
        <v>0</v>
      </c>
    </row>
    <row r="29" spans="1:3" ht="21" customHeight="1">
      <c r="A29" s="92">
        <v>208</v>
      </c>
      <c r="B29" s="93" t="s">
        <v>70</v>
      </c>
      <c r="C29" s="91">
        <f>SUM(C30,C34,C38)</f>
        <v>0</v>
      </c>
    </row>
    <row r="30" spans="1:3" ht="21" customHeight="1">
      <c r="A30" s="92">
        <v>20822</v>
      </c>
      <c r="B30" s="93" t="s">
        <v>1020</v>
      </c>
      <c r="C30" s="91">
        <f>SUM(C31:C33)</f>
        <v>0</v>
      </c>
    </row>
    <row r="31" spans="1:3" ht="21" customHeight="1">
      <c r="A31" s="92">
        <v>2082201</v>
      </c>
      <c r="B31" s="94" t="s">
        <v>1021</v>
      </c>
      <c r="C31" s="91"/>
    </row>
    <row r="32" spans="1:3" ht="21" customHeight="1">
      <c r="A32" s="92">
        <v>2082202</v>
      </c>
      <c r="B32" s="94" t="s">
        <v>1022</v>
      </c>
      <c r="C32" s="91"/>
    </row>
    <row r="33" spans="1:3" ht="21" customHeight="1">
      <c r="A33" s="92">
        <v>2082299</v>
      </c>
      <c r="B33" s="94" t="s">
        <v>1023</v>
      </c>
      <c r="C33" s="91">
        <v>0</v>
      </c>
    </row>
    <row r="34" spans="1:3" ht="21" customHeight="1">
      <c r="A34" s="92">
        <v>20823</v>
      </c>
      <c r="B34" s="93" t="s">
        <v>1024</v>
      </c>
      <c r="C34" s="91">
        <f>SUM(C35:C37)</f>
        <v>0</v>
      </c>
    </row>
    <row r="35" spans="1:3" ht="21" customHeight="1">
      <c r="A35" s="92">
        <v>2082301</v>
      </c>
      <c r="B35" s="94" t="s">
        <v>1021</v>
      </c>
      <c r="C35" s="91">
        <v>0</v>
      </c>
    </row>
    <row r="36" spans="1:3" ht="21" customHeight="1">
      <c r="A36" s="92">
        <v>2082302</v>
      </c>
      <c r="B36" s="94" t="s">
        <v>1022</v>
      </c>
      <c r="C36" s="91">
        <v>0</v>
      </c>
    </row>
    <row r="37" spans="1:3" ht="21" customHeight="1">
      <c r="A37" s="92">
        <v>2082399</v>
      </c>
      <c r="B37" s="94" t="s">
        <v>1025</v>
      </c>
      <c r="C37" s="91">
        <v>0</v>
      </c>
    </row>
    <row r="38" spans="1:3" ht="21" customHeight="1">
      <c r="A38" s="92">
        <v>20829</v>
      </c>
      <c r="B38" s="93" t="s">
        <v>1026</v>
      </c>
      <c r="C38" s="91">
        <f>SUM(C39:C40)</f>
        <v>0</v>
      </c>
    </row>
    <row r="39" spans="1:3" ht="21" customHeight="1">
      <c r="A39" s="92">
        <v>2082901</v>
      </c>
      <c r="B39" s="94" t="s">
        <v>1022</v>
      </c>
      <c r="C39" s="91">
        <v>0</v>
      </c>
    </row>
    <row r="40" spans="1:3" ht="21" customHeight="1">
      <c r="A40" s="92">
        <v>2082999</v>
      </c>
      <c r="B40" s="94" t="s">
        <v>1027</v>
      </c>
      <c r="C40" s="91">
        <v>0</v>
      </c>
    </row>
    <row r="41" spans="1:3" ht="21" customHeight="1">
      <c r="A41" s="92">
        <v>211</v>
      </c>
      <c r="B41" s="93" t="s">
        <v>72</v>
      </c>
      <c r="C41" s="91">
        <f>SUM(C42,C47)</f>
        <v>0</v>
      </c>
    </row>
    <row r="42" spans="1:3" ht="21" customHeight="1">
      <c r="A42" s="92">
        <v>21160</v>
      </c>
      <c r="B42" s="93" t="s">
        <v>1028</v>
      </c>
      <c r="C42" s="91">
        <f>SUM(C43:C46)</f>
        <v>0</v>
      </c>
    </row>
    <row r="43" spans="1:3" ht="21" customHeight="1">
      <c r="A43" s="92">
        <v>2116001</v>
      </c>
      <c r="B43" s="94" t="s">
        <v>1029</v>
      </c>
      <c r="C43" s="91">
        <v>0</v>
      </c>
    </row>
    <row r="44" spans="1:3" ht="21" customHeight="1">
      <c r="A44" s="92">
        <v>2116002</v>
      </c>
      <c r="B44" s="94" t="s">
        <v>1030</v>
      </c>
      <c r="C44" s="91">
        <v>0</v>
      </c>
    </row>
    <row r="45" spans="1:3" ht="21" customHeight="1">
      <c r="A45" s="92">
        <v>2116003</v>
      </c>
      <c r="B45" s="94" t="s">
        <v>1031</v>
      </c>
      <c r="C45" s="91">
        <v>0</v>
      </c>
    </row>
    <row r="46" spans="1:3" ht="21" customHeight="1">
      <c r="A46" s="92">
        <v>2116099</v>
      </c>
      <c r="B46" s="94" t="s">
        <v>1032</v>
      </c>
      <c r="C46" s="91">
        <v>0</v>
      </c>
    </row>
    <row r="47" spans="1:3" ht="21" customHeight="1">
      <c r="A47" s="92">
        <v>21161</v>
      </c>
      <c r="B47" s="93" t="s">
        <v>1033</v>
      </c>
      <c r="C47" s="91">
        <f>SUM(C48:C51)</f>
        <v>0</v>
      </c>
    </row>
    <row r="48" spans="1:3" ht="21" customHeight="1">
      <c r="A48" s="92">
        <v>2116101</v>
      </c>
      <c r="B48" s="94" t="s">
        <v>1034</v>
      </c>
      <c r="C48" s="91">
        <v>0</v>
      </c>
    </row>
    <row r="49" spans="1:3" ht="21" customHeight="1">
      <c r="A49" s="92">
        <v>2116102</v>
      </c>
      <c r="B49" s="94" t="s">
        <v>1035</v>
      </c>
      <c r="C49" s="91">
        <v>0</v>
      </c>
    </row>
    <row r="50" spans="1:3" ht="21" customHeight="1">
      <c r="A50" s="92">
        <v>2116103</v>
      </c>
      <c r="B50" s="94" t="s">
        <v>1036</v>
      </c>
      <c r="C50" s="91">
        <v>0</v>
      </c>
    </row>
    <row r="51" spans="1:3" ht="21" customHeight="1">
      <c r="A51" s="92">
        <v>2116104</v>
      </c>
      <c r="B51" s="94" t="s">
        <v>1037</v>
      </c>
      <c r="C51" s="91">
        <v>0</v>
      </c>
    </row>
    <row r="52" spans="1:3" ht="21" customHeight="1">
      <c r="A52" s="92">
        <v>212</v>
      </c>
      <c r="B52" s="93" t="s">
        <v>73</v>
      </c>
      <c r="C52" s="91">
        <f>SUM(C53,C69,C73:C74,C80,C84,C88,C92,C98,C101)</f>
        <v>0</v>
      </c>
    </row>
    <row r="53" spans="1:3" ht="21" customHeight="1">
      <c r="A53" s="92">
        <v>21208</v>
      </c>
      <c r="B53" s="93" t="s">
        <v>1038</v>
      </c>
      <c r="C53" s="91">
        <f>SUM(C54:C68)</f>
        <v>0</v>
      </c>
    </row>
    <row r="54" spans="1:3" ht="21" customHeight="1">
      <c r="A54" s="92">
        <v>2120801</v>
      </c>
      <c r="B54" s="94" t="s">
        <v>1039</v>
      </c>
      <c r="C54" s="95"/>
    </row>
    <row r="55" spans="1:3" ht="21" customHeight="1">
      <c r="A55" s="92">
        <v>2120802</v>
      </c>
      <c r="B55" s="94" t="s">
        <v>1040</v>
      </c>
      <c r="C55" s="95"/>
    </row>
    <row r="56" spans="1:3" ht="21" customHeight="1">
      <c r="A56" s="92">
        <v>2120803</v>
      </c>
      <c r="B56" s="94" t="s">
        <v>1041</v>
      </c>
      <c r="C56" s="91"/>
    </row>
    <row r="57" spans="1:3" ht="21" customHeight="1">
      <c r="A57" s="92">
        <v>2120804</v>
      </c>
      <c r="B57" s="94" t="s">
        <v>1042</v>
      </c>
      <c r="C57" s="91"/>
    </row>
    <row r="58" spans="1:3" ht="21" customHeight="1">
      <c r="A58" s="92">
        <v>2120805</v>
      </c>
      <c r="B58" s="94" t="s">
        <v>1043</v>
      </c>
      <c r="C58" s="91"/>
    </row>
    <row r="59" spans="1:3" ht="21" customHeight="1">
      <c r="A59" s="92">
        <v>2120806</v>
      </c>
      <c r="B59" s="94" t="s">
        <v>1044</v>
      </c>
      <c r="C59" s="91"/>
    </row>
    <row r="60" spans="1:3" ht="21" customHeight="1">
      <c r="A60" s="92">
        <v>2120807</v>
      </c>
      <c r="B60" s="94" t="s">
        <v>1045</v>
      </c>
      <c r="C60" s="91"/>
    </row>
    <row r="61" spans="1:3" ht="21" customHeight="1">
      <c r="A61" s="92">
        <v>2120809</v>
      </c>
      <c r="B61" s="94" t="s">
        <v>1046</v>
      </c>
      <c r="C61" s="91"/>
    </row>
    <row r="62" spans="1:3" ht="21" customHeight="1">
      <c r="A62" s="92">
        <v>2120810</v>
      </c>
      <c r="B62" s="94" t="s">
        <v>1047</v>
      </c>
      <c r="C62" s="91"/>
    </row>
    <row r="63" spans="1:3" ht="21" customHeight="1">
      <c r="A63" s="92">
        <v>2120811</v>
      </c>
      <c r="B63" s="94" t="s">
        <v>1048</v>
      </c>
      <c r="C63" s="91"/>
    </row>
    <row r="64" spans="1:3" ht="21" customHeight="1">
      <c r="A64" s="92">
        <v>2120813</v>
      </c>
      <c r="B64" s="94" t="s">
        <v>1049</v>
      </c>
      <c r="C64" s="91"/>
    </row>
    <row r="65" spans="1:3" ht="21" customHeight="1">
      <c r="A65" s="92">
        <v>2120814</v>
      </c>
      <c r="B65" s="94" t="s">
        <v>1050</v>
      </c>
      <c r="C65" s="91"/>
    </row>
    <row r="66" spans="1:3" ht="21" customHeight="1">
      <c r="A66" s="92">
        <v>2120815</v>
      </c>
      <c r="B66" s="94" t="s">
        <v>1051</v>
      </c>
      <c r="C66" s="91"/>
    </row>
    <row r="67" spans="1:3" ht="21" customHeight="1">
      <c r="A67" s="92">
        <v>2120816</v>
      </c>
      <c r="B67" s="94" t="s">
        <v>1052</v>
      </c>
      <c r="C67" s="95"/>
    </row>
    <row r="68" spans="1:3" ht="21" customHeight="1">
      <c r="A68" s="92">
        <v>2120899</v>
      </c>
      <c r="B68" s="94" t="s">
        <v>1053</v>
      </c>
      <c r="C68" s="91"/>
    </row>
    <row r="69" spans="1:3" ht="21" customHeight="1">
      <c r="A69" s="92">
        <v>21210</v>
      </c>
      <c r="B69" s="93" t="s">
        <v>1054</v>
      </c>
      <c r="C69" s="91">
        <f>SUM(C70:C72)</f>
        <v>0</v>
      </c>
    </row>
    <row r="70" spans="1:3" ht="21" customHeight="1">
      <c r="A70" s="92">
        <v>2121001</v>
      </c>
      <c r="B70" s="94" t="s">
        <v>1039</v>
      </c>
      <c r="C70" s="91">
        <v>0</v>
      </c>
    </row>
    <row r="71" spans="1:3" ht="21" customHeight="1">
      <c r="A71" s="92">
        <v>2121002</v>
      </c>
      <c r="B71" s="94" t="s">
        <v>1040</v>
      </c>
      <c r="C71" s="91">
        <v>0</v>
      </c>
    </row>
    <row r="72" spans="1:3" ht="21" customHeight="1">
      <c r="A72" s="92">
        <v>2121099</v>
      </c>
      <c r="B72" s="94" t="s">
        <v>1055</v>
      </c>
      <c r="C72" s="91">
        <v>0</v>
      </c>
    </row>
    <row r="73" spans="1:3" ht="21" customHeight="1">
      <c r="A73" s="92">
        <v>21211</v>
      </c>
      <c r="B73" s="93" t="s">
        <v>1056</v>
      </c>
      <c r="C73" s="95"/>
    </row>
    <row r="74" spans="1:3" ht="21" customHeight="1">
      <c r="A74" s="92">
        <v>21213</v>
      </c>
      <c r="B74" s="93" t="s">
        <v>1057</v>
      </c>
      <c r="C74" s="91">
        <f>SUM(C75:C79)</f>
        <v>0</v>
      </c>
    </row>
    <row r="75" spans="1:3" ht="21" customHeight="1">
      <c r="A75" s="92">
        <v>2121301</v>
      </c>
      <c r="B75" s="94" t="s">
        <v>1058</v>
      </c>
      <c r="C75" s="91"/>
    </row>
    <row r="76" spans="1:3" ht="21" customHeight="1">
      <c r="A76" s="92">
        <v>2121302</v>
      </c>
      <c r="B76" s="94" t="s">
        <v>1059</v>
      </c>
      <c r="C76" s="95"/>
    </row>
    <row r="77" spans="1:3" ht="21" customHeight="1">
      <c r="A77" s="92">
        <v>2121303</v>
      </c>
      <c r="B77" s="94" t="s">
        <v>1060</v>
      </c>
      <c r="C77" s="91"/>
    </row>
    <row r="78" spans="1:3" ht="21" customHeight="1">
      <c r="A78" s="92">
        <v>2121304</v>
      </c>
      <c r="B78" s="94" t="s">
        <v>1061</v>
      </c>
      <c r="C78" s="91"/>
    </row>
    <row r="79" spans="1:3" ht="21" customHeight="1">
      <c r="A79" s="92">
        <v>2121399</v>
      </c>
      <c r="B79" s="94" t="s">
        <v>1062</v>
      </c>
      <c r="C79" s="91">
        <v>0</v>
      </c>
    </row>
    <row r="80" spans="1:3" ht="21" customHeight="1">
      <c r="A80" s="92">
        <v>21214</v>
      </c>
      <c r="B80" s="93" t="s">
        <v>1063</v>
      </c>
      <c r="C80" s="91">
        <f>SUM(C81:C83)</f>
        <v>0</v>
      </c>
    </row>
    <row r="81" spans="1:3" ht="21" customHeight="1">
      <c r="A81" s="92">
        <v>2121401</v>
      </c>
      <c r="B81" s="94" t="s">
        <v>1064</v>
      </c>
      <c r="C81" s="95"/>
    </row>
    <row r="82" spans="1:3" ht="21" customHeight="1">
      <c r="A82" s="92">
        <v>2121402</v>
      </c>
      <c r="B82" s="94" t="s">
        <v>1065</v>
      </c>
      <c r="C82" s="91">
        <v>0</v>
      </c>
    </row>
    <row r="83" spans="1:3" ht="21" customHeight="1">
      <c r="A83" s="92">
        <v>2121499</v>
      </c>
      <c r="B83" s="94" t="s">
        <v>1066</v>
      </c>
      <c r="C83" s="91">
        <v>0</v>
      </c>
    </row>
    <row r="84" spans="1:3" ht="21" customHeight="1">
      <c r="A84" s="92">
        <v>21215</v>
      </c>
      <c r="B84" s="93" t="s">
        <v>1067</v>
      </c>
      <c r="C84" s="91">
        <f>SUM(C85:C87)</f>
        <v>0</v>
      </c>
    </row>
    <row r="85" spans="1:3" ht="21" customHeight="1">
      <c r="A85" s="92">
        <v>2121501</v>
      </c>
      <c r="B85" s="94" t="s">
        <v>1068</v>
      </c>
      <c r="C85" s="91">
        <v>0</v>
      </c>
    </row>
    <row r="86" spans="1:3" ht="21" customHeight="1">
      <c r="A86" s="92">
        <v>2121502</v>
      </c>
      <c r="B86" s="94" t="s">
        <v>1069</v>
      </c>
      <c r="C86" s="91">
        <v>0</v>
      </c>
    </row>
    <row r="87" spans="1:3" ht="21" customHeight="1">
      <c r="A87" s="92">
        <v>2121599</v>
      </c>
      <c r="B87" s="94" t="s">
        <v>1070</v>
      </c>
      <c r="C87" s="91">
        <v>0</v>
      </c>
    </row>
    <row r="88" spans="1:3" ht="21" customHeight="1">
      <c r="A88" s="92">
        <v>21216</v>
      </c>
      <c r="B88" s="93" t="s">
        <v>1071</v>
      </c>
      <c r="C88" s="91">
        <f>SUM(C89:C91)</f>
        <v>0</v>
      </c>
    </row>
    <row r="89" spans="1:3" ht="21" customHeight="1">
      <c r="A89" s="92">
        <v>2121601</v>
      </c>
      <c r="B89" s="94" t="s">
        <v>1068</v>
      </c>
      <c r="C89" s="91">
        <v>0</v>
      </c>
    </row>
    <row r="90" spans="1:3" ht="21" customHeight="1">
      <c r="A90" s="92">
        <v>2121602</v>
      </c>
      <c r="B90" s="94" t="s">
        <v>1069</v>
      </c>
      <c r="C90" s="91">
        <v>0</v>
      </c>
    </row>
    <row r="91" spans="1:3" ht="21" customHeight="1">
      <c r="A91" s="92">
        <v>2121699</v>
      </c>
      <c r="B91" s="94" t="s">
        <v>1072</v>
      </c>
      <c r="C91" s="91">
        <v>0</v>
      </c>
    </row>
    <row r="92" spans="1:3" ht="21" customHeight="1">
      <c r="A92" s="92">
        <v>21217</v>
      </c>
      <c r="B92" s="93" t="s">
        <v>1073</v>
      </c>
      <c r="C92" s="91">
        <f>SUM(C93:C97)</f>
        <v>0</v>
      </c>
    </row>
    <row r="93" spans="1:3" ht="21" customHeight="1">
      <c r="A93" s="92">
        <v>2121701</v>
      </c>
      <c r="B93" s="94" t="s">
        <v>1074</v>
      </c>
      <c r="C93" s="91">
        <v>0</v>
      </c>
    </row>
    <row r="94" spans="1:3" ht="21" customHeight="1">
      <c r="A94" s="92">
        <v>2121702</v>
      </c>
      <c r="B94" s="94" t="s">
        <v>1075</v>
      </c>
      <c r="C94" s="91">
        <v>0</v>
      </c>
    </row>
    <row r="95" spans="1:3" ht="21" customHeight="1">
      <c r="A95" s="92">
        <v>2121703</v>
      </c>
      <c r="B95" s="94" t="s">
        <v>1076</v>
      </c>
      <c r="C95" s="91">
        <v>0</v>
      </c>
    </row>
    <row r="96" spans="1:3" ht="21" customHeight="1">
      <c r="A96" s="92">
        <v>2121704</v>
      </c>
      <c r="B96" s="94" t="s">
        <v>1077</v>
      </c>
      <c r="C96" s="91">
        <v>0</v>
      </c>
    </row>
    <row r="97" spans="1:3" ht="21" customHeight="1">
      <c r="A97" s="92">
        <v>2121799</v>
      </c>
      <c r="B97" s="94" t="s">
        <v>1078</v>
      </c>
      <c r="C97" s="91">
        <v>0</v>
      </c>
    </row>
    <row r="98" spans="1:3" ht="21" customHeight="1">
      <c r="A98" s="92">
        <v>21218</v>
      </c>
      <c r="B98" s="93" t="s">
        <v>1079</v>
      </c>
      <c r="C98" s="91">
        <f>SUM(C99:C100)</f>
        <v>0</v>
      </c>
    </row>
    <row r="99" spans="1:3" ht="21" customHeight="1">
      <c r="A99" s="92">
        <v>2121801</v>
      </c>
      <c r="B99" s="94" t="s">
        <v>1080</v>
      </c>
      <c r="C99" s="91">
        <v>0</v>
      </c>
    </row>
    <row r="100" spans="1:3" ht="21" customHeight="1">
      <c r="A100" s="92">
        <v>2121899</v>
      </c>
      <c r="B100" s="94" t="s">
        <v>1081</v>
      </c>
      <c r="C100" s="91">
        <v>0</v>
      </c>
    </row>
    <row r="101" spans="1:3" ht="21" customHeight="1">
      <c r="A101" s="92">
        <v>21219</v>
      </c>
      <c r="B101" s="93" t="s">
        <v>1082</v>
      </c>
      <c r="C101" s="91">
        <f>SUM(C102:C109)</f>
        <v>0</v>
      </c>
    </row>
    <row r="102" spans="1:3" ht="21" customHeight="1">
      <c r="A102" s="92">
        <v>2121901</v>
      </c>
      <c r="B102" s="94" t="s">
        <v>1068</v>
      </c>
      <c r="C102" s="91">
        <v>0</v>
      </c>
    </row>
    <row r="103" spans="1:3" ht="21" customHeight="1">
      <c r="A103" s="92">
        <v>2121902</v>
      </c>
      <c r="B103" s="94" t="s">
        <v>1069</v>
      </c>
      <c r="C103" s="91">
        <v>0</v>
      </c>
    </row>
    <row r="104" spans="1:3" ht="21" customHeight="1">
      <c r="A104" s="92">
        <v>2121903</v>
      </c>
      <c r="B104" s="94" t="s">
        <v>1083</v>
      </c>
      <c r="C104" s="91">
        <v>0</v>
      </c>
    </row>
    <row r="105" spans="1:3" ht="21" customHeight="1">
      <c r="A105" s="92">
        <v>2121904</v>
      </c>
      <c r="B105" s="94" t="s">
        <v>1084</v>
      </c>
      <c r="C105" s="91">
        <v>0</v>
      </c>
    </row>
    <row r="106" spans="1:3" ht="21" customHeight="1">
      <c r="A106" s="92">
        <v>2121905</v>
      </c>
      <c r="B106" s="94" t="s">
        <v>1085</v>
      </c>
      <c r="C106" s="91">
        <v>0</v>
      </c>
    </row>
    <row r="107" spans="1:3" ht="21" customHeight="1">
      <c r="A107" s="92">
        <v>2121906</v>
      </c>
      <c r="B107" s="94" t="s">
        <v>1086</v>
      </c>
      <c r="C107" s="91">
        <v>0</v>
      </c>
    </row>
    <row r="108" spans="1:3" ht="21" customHeight="1">
      <c r="A108" s="92">
        <v>2121907</v>
      </c>
      <c r="B108" s="94" t="s">
        <v>1087</v>
      </c>
      <c r="C108" s="91">
        <v>0</v>
      </c>
    </row>
    <row r="109" spans="1:3" ht="21" customHeight="1">
      <c r="A109" s="92">
        <v>2121999</v>
      </c>
      <c r="B109" s="94" t="s">
        <v>1088</v>
      </c>
      <c r="C109" s="91">
        <v>0</v>
      </c>
    </row>
    <row r="110" spans="1:3" ht="21" customHeight="1">
      <c r="A110" s="92">
        <v>213</v>
      </c>
      <c r="B110" s="93" t="s">
        <v>74</v>
      </c>
      <c r="C110" s="91">
        <f>SUM(C111,C116,C121,C126,C129)</f>
        <v>0</v>
      </c>
    </row>
    <row r="111" spans="1:3" ht="21" customHeight="1">
      <c r="A111" s="92">
        <v>21366</v>
      </c>
      <c r="B111" s="93" t="s">
        <v>1089</v>
      </c>
      <c r="C111" s="91">
        <f>SUM(C112:C115)</f>
        <v>0</v>
      </c>
    </row>
    <row r="112" spans="1:3" ht="21" customHeight="1">
      <c r="A112" s="92">
        <v>2136601</v>
      </c>
      <c r="B112" s="94" t="s">
        <v>1022</v>
      </c>
      <c r="C112" s="91">
        <v>0</v>
      </c>
    </row>
    <row r="113" spans="1:3" ht="21" customHeight="1">
      <c r="A113" s="92">
        <v>2136602</v>
      </c>
      <c r="B113" s="94" t="s">
        <v>1090</v>
      </c>
      <c r="C113" s="91">
        <v>0</v>
      </c>
    </row>
    <row r="114" spans="1:3" ht="21" customHeight="1">
      <c r="A114" s="92">
        <v>2136603</v>
      </c>
      <c r="B114" s="94" t="s">
        <v>1091</v>
      </c>
      <c r="C114" s="91">
        <v>0</v>
      </c>
    </row>
    <row r="115" spans="1:3" ht="21" customHeight="1">
      <c r="A115" s="92">
        <v>2136699</v>
      </c>
      <c r="B115" s="94" t="s">
        <v>1092</v>
      </c>
      <c r="C115" s="91">
        <v>0</v>
      </c>
    </row>
    <row r="116" spans="1:3" ht="21" customHeight="1">
      <c r="A116" s="92">
        <v>21367</v>
      </c>
      <c r="B116" s="93" t="s">
        <v>1093</v>
      </c>
      <c r="C116" s="91">
        <f>SUM(C117:C120)</f>
        <v>0</v>
      </c>
    </row>
    <row r="117" spans="1:3" ht="21" customHeight="1">
      <c r="A117" s="92">
        <v>2136701</v>
      </c>
      <c r="B117" s="94" t="s">
        <v>1022</v>
      </c>
      <c r="C117" s="91">
        <v>0</v>
      </c>
    </row>
    <row r="118" spans="1:3" ht="21" customHeight="1">
      <c r="A118" s="92">
        <v>2136702</v>
      </c>
      <c r="B118" s="94" t="s">
        <v>1090</v>
      </c>
      <c r="C118" s="91">
        <v>0</v>
      </c>
    </row>
    <row r="119" spans="1:3" ht="21" customHeight="1">
      <c r="A119" s="92">
        <v>2136703</v>
      </c>
      <c r="B119" s="94" t="s">
        <v>1094</v>
      </c>
      <c r="C119" s="91">
        <v>0</v>
      </c>
    </row>
    <row r="120" spans="1:3" ht="21" customHeight="1">
      <c r="A120" s="92">
        <v>2136799</v>
      </c>
      <c r="B120" s="94" t="s">
        <v>1095</v>
      </c>
      <c r="C120" s="91">
        <v>0</v>
      </c>
    </row>
    <row r="121" spans="1:3" ht="21" customHeight="1">
      <c r="A121" s="92">
        <v>21369</v>
      </c>
      <c r="B121" s="93" t="s">
        <v>1096</v>
      </c>
      <c r="C121" s="91">
        <f>SUM(C122:C125)</f>
        <v>0</v>
      </c>
    </row>
    <row r="122" spans="1:3" ht="21" customHeight="1">
      <c r="A122" s="92">
        <v>2136901</v>
      </c>
      <c r="B122" s="94" t="s">
        <v>1097</v>
      </c>
      <c r="C122" s="91">
        <v>0</v>
      </c>
    </row>
    <row r="123" spans="1:3" ht="21" customHeight="1">
      <c r="A123" s="92">
        <v>2136902</v>
      </c>
      <c r="B123" s="94" t="s">
        <v>1098</v>
      </c>
      <c r="C123" s="91">
        <v>0</v>
      </c>
    </row>
    <row r="124" spans="1:3" ht="21" customHeight="1">
      <c r="A124" s="92">
        <v>2136903</v>
      </c>
      <c r="B124" s="94" t="s">
        <v>1099</v>
      </c>
      <c r="C124" s="91">
        <v>0</v>
      </c>
    </row>
    <row r="125" spans="1:3" ht="21" customHeight="1">
      <c r="A125" s="92">
        <v>2136999</v>
      </c>
      <c r="B125" s="94" t="s">
        <v>1100</v>
      </c>
      <c r="C125" s="91">
        <v>0</v>
      </c>
    </row>
    <row r="126" spans="1:3" ht="21" customHeight="1">
      <c r="A126" s="92">
        <v>21370</v>
      </c>
      <c r="B126" s="93" t="s">
        <v>1101</v>
      </c>
      <c r="C126" s="91">
        <f>SUM(C127:C128)</f>
        <v>0</v>
      </c>
    </row>
    <row r="127" spans="1:3" ht="21" customHeight="1">
      <c r="A127" s="92">
        <v>2137001</v>
      </c>
      <c r="B127" s="94" t="s">
        <v>1102</v>
      </c>
      <c r="C127" s="91">
        <v>0</v>
      </c>
    </row>
    <row r="128" spans="1:3" ht="21" customHeight="1">
      <c r="A128" s="92">
        <v>2137099</v>
      </c>
      <c r="B128" s="94" t="s">
        <v>1103</v>
      </c>
      <c r="C128" s="91">
        <v>0</v>
      </c>
    </row>
    <row r="129" spans="1:3" ht="21" customHeight="1">
      <c r="A129" s="92">
        <v>21371</v>
      </c>
      <c r="B129" s="93" t="s">
        <v>1104</v>
      </c>
      <c r="C129" s="91">
        <f>SUM(C130:C133)</f>
        <v>0</v>
      </c>
    </row>
    <row r="130" spans="1:3" ht="21" customHeight="1">
      <c r="A130" s="92">
        <v>2137101</v>
      </c>
      <c r="B130" s="94" t="s">
        <v>1105</v>
      </c>
      <c r="C130" s="91">
        <v>0</v>
      </c>
    </row>
    <row r="131" spans="1:3" ht="21" customHeight="1">
      <c r="A131" s="92">
        <v>2137102</v>
      </c>
      <c r="B131" s="94" t="s">
        <v>1106</v>
      </c>
      <c r="C131" s="91">
        <v>0</v>
      </c>
    </row>
    <row r="132" spans="1:3" ht="21" customHeight="1">
      <c r="A132" s="92">
        <v>2137103</v>
      </c>
      <c r="B132" s="94" t="s">
        <v>1107</v>
      </c>
      <c r="C132" s="91">
        <v>0</v>
      </c>
    </row>
    <row r="133" spans="1:3" ht="21" customHeight="1">
      <c r="A133" s="92">
        <v>2137199</v>
      </c>
      <c r="B133" s="94" t="s">
        <v>1108</v>
      </c>
      <c r="C133" s="91">
        <v>0</v>
      </c>
    </row>
    <row r="134" spans="1:3" ht="21" customHeight="1">
      <c r="A134" s="92">
        <v>214</v>
      </c>
      <c r="B134" s="93" t="s">
        <v>75</v>
      </c>
      <c r="C134" s="91">
        <f>SUM(C135,C140,C145,C154,C161,C170,C173,C176)</f>
        <v>0</v>
      </c>
    </row>
    <row r="135" spans="1:3" ht="21" customHeight="1">
      <c r="A135" s="92">
        <v>21460</v>
      </c>
      <c r="B135" s="93" t="s">
        <v>1109</v>
      </c>
      <c r="C135" s="91">
        <f>SUM(C136:C139)</f>
        <v>0</v>
      </c>
    </row>
    <row r="136" spans="1:3" ht="21" customHeight="1">
      <c r="A136" s="92">
        <v>2146001</v>
      </c>
      <c r="B136" s="94" t="s">
        <v>1110</v>
      </c>
      <c r="C136" s="91">
        <v>0</v>
      </c>
    </row>
    <row r="137" spans="1:3" ht="21" customHeight="1">
      <c r="A137" s="92">
        <v>2146002</v>
      </c>
      <c r="B137" s="94" t="s">
        <v>1111</v>
      </c>
      <c r="C137" s="91">
        <v>0</v>
      </c>
    </row>
    <row r="138" spans="1:3" ht="21" customHeight="1">
      <c r="A138" s="92">
        <v>2146003</v>
      </c>
      <c r="B138" s="94" t="s">
        <v>1112</v>
      </c>
      <c r="C138" s="91">
        <v>0</v>
      </c>
    </row>
    <row r="139" spans="1:3" ht="21" customHeight="1">
      <c r="A139" s="92">
        <v>2146099</v>
      </c>
      <c r="B139" s="94" t="s">
        <v>1113</v>
      </c>
      <c r="C139" s="91">
        <v>0</v>
      </c>
    </row>
    <row r="140" spans="1:3" ht="21" customHeight="1">
      <c r="A140" s="92">
        <v>21462</v>
      </c>
      <c r="B140" s="93" t="s">
        <v>1114</v>
      </c>
      <c r="C140" s="91">
        <f>SUM(C141:C144)</f>
        <v>0</v>
      </c>
    </row>
    <row r="141" spans="1:3" ht="21" customHeight="1">
      <c r="A141" s="92">
        <v>2146201</v>
      </c>
      <c r="B141" s="94" t="s">
        <v>1112</v>
      </c>
      <c r="C141" s="91">
        <v>0</v>
      </c>
    </row>
    <row r="142" spans="1:3" ht="21" customHeight="1">
      <c r="A142" s="92">
        <v>2146202</v>
      </c>
      <c r="B142" s="94" t="s">
        <v>1115</v>
      </c>
      <c r="C142" s="91">
        <v>0</v>
      </c>
    </row>
    <row r="143" spans="1:3" ht="21" customHeight="1">
      <c r="A143" s="92">
        <v>2146203</v>
      </c>
      <c r="B143" s="94" t="s">
        <v>1116</v>
      </c>
      <c r="C143" s="91">
        <v>0</v>
      </c>
    </row>
    <row r="144" spans="1:3" ht="21" customHeight="1">
      <c r="A144" s="92">
        <v>2146299</v>
      </c>
      <c r="B144" s="94" t="s">
        <v>1117</v>
      </c>
      <c r="C144" s="91">
        <v>0</v>
      </c>
    </row>
    <row r="145" spans="1:3" ht="21" customHeight="1">
      <c r="A145" s="92">
        <v>21464</v>
      </c>
      <c r="B145" s="93" t="s">
        <v>1118</v>
      </c>
      <c r="C145" s="91">
        <f>SUM(C146:C153)</f>
        <v>0</v>
      </c>
    </row>
    <row r="146" spans="1:3" ht="21" customHeight="1">
      <c r="A146" s="92">
        <v>2146401</v>
      </c>
      <c r="B146" s="94" t="s">
        <v>1119</v>
      </c>
      <c r="C146" s="91">
        <v>0</v>
      </c>
    </row>
    <row r="147" spans="1:3" ht="21" customHeight="1">
      <c r="A147" s="92">
        <v>2146402</v>
      </c>
      <c r="B147" s="94" t="s">
        <v>1120</v>
      </c>
      <c r="C147" s="91">
        <v>0</v>
      </c>
    </row>
    <row r="148" spans="1:3" ht="21" customHeight="1">
      <c r="A148" s="92">
        <v>2146403</v>
      </c>
      <c r="B148" s="94" t="s">
        <v>1121</v>
      </c>
      <c r="C148" s="91">
        <v>0</v>
      </c>
    </row>
    <row r="149" spans="1:3" ht="21" customHeight="1">
      <c r="A149" s="92">
        <v>2146404</v>
      </c>
      <c r="B149" s="94" t="s">
        <v>1122</v>
      </c>
      <c r="C149" s="91">
        <v>0</v>
      </c>
    </row>
    <row r="150" spans="1:3" ht="21" customHeight="1">
      <c r="A150" s="92">
        <v>2146405</v>
      </c>
      <c r="B150" s="94" t="s">
        <v>1123</v>
      </c>
      <c r="C150" s="91">
        <v>0</v>
      </c>
    </row>
    <row r="151" spans="1:3" ht="21" customHeight="1">
      <c r="A151" s="92">
        <v>2146406</v>
      </c>
      <c r="B151" s="94" t="s">
        <v>1124</v>
      </c>
      <c r="C151" s="91">
        <v>0</v>
      </c>
    </row>
    <row r="152" spans="1:3" ht="21" customHeight="1">
      <c r="A152" s="92">
        <v>2146407</v>
      </c>
      <c r="B152" s="94" t="s">
        <v>1125</v>
      </c>
      <c r="C152" s="91">
        <v>0</v>
      </c>
    </row>
    <row r="153" spans="1:3" ht="21" customHeight="1">
      <c r="A153" s="92">
        <v>2146499</v>
      </c>
      <c r="B153" s="94" t="s">
        <v>1126</v>
      </c>
      <c r="C153" s="91">
        <v>0</v>
      </c>
    </row>
    <row r="154" spans="1:3" ht="21" customHeight="1">
      <c r="A154" s="92">
        <v>21468</v>
      </c>
      <c r="B154" s="93" t="s">
        <v>1127</v>
      </c>
      <c r="C154" s="91">
        <f>SUM(C155:C160)</f>
        <v>0</v>
      </c>
    </row>
    <row r="155" spans="1:3" ht="21" customHeight="1">
      <c r="A155" s="92">
        <v>2146801</v>
      </c>
      <c r="B155" s="94" t="s">
        <v>1128</v>
      </c>
      <c r="C155" s="91">
        <v>0</v>
      </c>
    </row>
    <row r="156" spans="1:3" ht="21" customHeight="1">
      <c r="A156" s="92">
        <v>2146802</v>
      </c>
      <c r="B156" s="94" t="s">
        <v>1129</v>
      </c>
      <c r="C156" s="91">
        <v>0</v>
      </c>
    </row>
    <row r="157" spans="1:3" ht="21" customHeight="1">
      <c r="A157" s="92">
        <v>2146803</v>
      </c>
      <c r="B157" s="94" t="s">
        <v>1130</v>
      </c>
      <c r="C157" s="91">
        <v>0</v>
      </c>
    </row>
    <row r="158" spans="1:3" ht="21" customHeight="1">
      <c r="A158" s="92">
        <v>2146804</v>
      </c>
      <c r="B158" s="94" t="s">
        <v>1131</v>
      </c>
      <c r="C158" s="91">
        <v>0</v>
      </c>
    </row>
    <row r="159" spans="1:3" ht="21" customHeight="1">
      <c r="A159" s="92">
        <v>2146805</v>
      </c>
      <c r="B159" s="94" t="s">
        <v>1132</v>
      </c>
      <c r="C159" s="91">
        <v>0</v>
      </c>
    </row>
    <row r="160" spans="1:3" ht="21" customHeight="1">
      <c r="A160" s="92">
        <v>2146899</v>
      </c>
      <c r="B160" s="94" t="s">
        <v>1133</v>
      </c>
      <c r="C160" s="91">
        <v>0</v>
      </c>
    </row>
    <row r="161" spans="1:3" ht="21" customHeight="1">
      <c r="A161" s="92">
        <v>21469</v>
      </c>
      <c r="B161" s="93" t="s">
        <v>1134</v>
      </c>
      <c r="C161" s="91">
        <f>SUM(C162:C169)</f>
        <v>0</v>
      </c>
    </row>
    <row r="162" spans="1:3" ht="21" customHeight="1">
      <c r="A162" s="92">
        <v>2146901</v>
      </c>
      <c r="B162" s="94" t="s">
        <v>1135</v>
      </c>
      <c r="C162" s="91">
        <v>0</v>
      </c>
    </row>
    <row r="163" spans="1:3" ht="21" customHeight="1">
      <c r="A163" s="92">
        <v>2146902</v>
      </c>
      <c r="B163" s="94" t="s">
        <v>1136</v>
      </c>
      <c r="C163" s="91">
        <v>0</v>
      </c>
    </row>
    <row r="164" spans="1:3" ht="21" customHeight="1">
      <c r="A164" s="92">
        <v>2146903</v>
      </c>
      <c r="B164" s="94" t="s">
        <v>1137</v>
      </c>
      <c r="C164" s="91">
        <v>0</v>
      </c>
    </row>
    <row r="165" spans="1:3" ht="21" customHeight="1">
      <c r="A165" s="92">
        <v>2146904</v>
      </c>
      <c r="B165" s="94" t="s">
        <v>1138</v>
      </c>
      <c r="C165" s="91">
        <v>0</v>
      </c>
    </row>
    <row r="166" spans="1:3" ht="21" customHeight="1">
      <c r="A166" s="92">
        <v>2146906</v>
      </c>
      <c r="B166" s="94" t="s">
        <v>1139</v>
      </c>
      <c r="C166" s="91">
        <v>0</v>
      </c>
    </row>
    <row r="167" spans="1:3" ht="21" customHeight="1">
      <c r="A167" s="92">
        <v>2146907</v>
      </c>
      <c r="B167" s="94" t="s">
        <v>1140</v>
      </c>
      <c r="C167" s="91">
        <v>0</v>
      </c>
    </row>
    <row r="168" spans="1:3" ht="21" customHeight="1">
      <c r="A168" s="92">
        <v>2146908</v>
      </c>
      <c r="B168" s="94" t="s">
        <v>1141</v>
      </c>
      <c r="C168" s="91">
        <v>0</v>
      </c>
    </row>
    <row r="169" spans="1:3" ht="21" customHeight="1">
      <c r="A169" s="92">
        <v>2146999</v>
      </c>
      <c r="B169" s="94" t="s">
        <v>1142</v>
      </c>
      <c r="C169" s="91">
        <v>0</v>
      </c>
    </row>
    <row r="170" spans="1:3" ht="21" customHeight="1">
      <c r="A170" s="92">
        <v>21470</v>
      </c>
      <c r="B170" s="93" t="s">
        <v>1143</v>
      </c>
      <c r="C170" s="91">
        <f>SUM(C171:C172)</f>
        <v>0</v>
      </c>
    </row>
    <row r="171" spans="1:3" ht="21" customHeight="1">
      <c r="A171" s="92">
        <v>2147001</v>
      </c>
      <c r="B171" s="94" t="s">
        <v>1144</v>
      </c>
      <c r="C171" s="91">
        <v>0</v>
      </c>
    </row>
    <row r="172" spans="1:3" ht="21" customHeight="1">
      <c r="A172" s="92">
        <v>2147099</v>
      </c>
      <c r="B172" s="94" t="s">
        <v>1145</v>
      </c>
      <c r="C172" s="91">
        <v>0</v>
      </c>
    </row>
    <row r="173" spans="1:3" ht="21" customHeight="1">
      <c r="A173" s="92">
        <v>21471</v>
      </c>
      <c r="B173" s="93" t="s">
        <v>1146</v>
      </c>
      <c r="C173" s="91">
        <f>SUM(C174:C175)</f>
        <v>0</v>
      </c>
    </row>
    <row r="174" spans="1:3" ht="21" customHeight="1">
      <c r="A174" s="92">
        <v>2147101</v>
      </c>
      <c r="B174" s="94" t="s">
        <v>1144</v>
      </c>
      <c r="C174" s="91">
        <v>0</v>
      </c>
    </row>
    <row r="175" spans="1:3" ht="21" customHeight="1">
      <c r="A175" s="92">
        <v>2147199</v>
      </c>
      <c r="B175" s="94" t="s">
        <v>1147</v>
      </c>
      <c r="C175" s="91">
        <v>0</v>
      </c>
    </row>
    <row r="176" spans="1:3" ht="21" customHeight="1">
      <c r="A176" s="92">
        <v>21472</v>
      </c>
      <c r="B176" s="93" t="s">
        <v>1148</v>
      </c>
      <c r="C176" s="91">
        <v>0</v>
      </c>
    </row>
    <row r="177" spans="1:3" ht="21" customHeight="1">
      <c r="A177" s="92">
        <v>215</v>
      </c>
      <c r="B177" s="93" t="s">
        <v>76</v>
      </c>
      <c r="C177" s="91">
        <f>C178</f>
        <v>0</v>
      </c>
    </row>
    <row r="178" spans="1:3" ht="21" customHeight="1">
      <c r="A178" s="92">
        <v>21562</v>
      </c>
      <c r="B178" s="93" t="s">
        <v>1149</v>
      </c>
      <c r="C178" s="91">
        <f>SUM(C179:C181)</f>
        <v>0</v>
      </c>
    </row>
    <row r="179" spans="1:3" ht="21" customHeight="1">
      <c r="A179" s="92">
        <v>2156201</v>
      </c>
      <c r="B179" s="94" t="s">
        <v>1150</v>
      </c>
      <c r="C179" s="91">
        <v>0</v>
      </c>
    </row>
    <row r="180" spans="1:3" ht="21" customHeight="1">
      <c r="A180" s="92">
        <v>2156202</v>
      </c>
      <c r="B180" s="94" t="s">
        <v>1151</v>
      </c>
      <c r="C180" s="91">
        <v>0</v>
      </c>
    </row>
    <row r="181" spans="1:3" ht="21" customHeight="1">
      <c r="A181" s="92">
        <v>2156299</v>
      </c>
      <c r="B181" s="94" t="s">
        <v>1152</v>
      </c>
      <c r="C181" s="91">
        <v>0</v>
      </c>
    </row>
    <row r="182" spans="1:3" ht="21" customHeight="1">
      <c r="A182" s="92">
        <v>217</v>
      </c>
      <c r="B182" s="93" t="s">
        <v>78</v>
      </c>
      <c r="C182" s="91">
        <f>C183</f>
        <v>0</v>
      </c>
    </row>
    <row r="183" spans="1:3" ht="21" customHeight="1">
      <c r="A183" s="92">
        <v>21704</v>
      </c>
      <c r="B183" s="93" t="s">
        <v>1153</v>
      </c>
      <c r="C183" s="91">
        <f>SUM(C184:C185)</f>
        <v>0</v>
      </c>
    </row>
    <row r="184" spans="1:3" ht="21" customHeight="1">
      <c r="A184" s="92">
        <v>2170402</v>
      </c>
      <c r="B184" s="94" t="s">
        <v>1154</v>
      </c>
      <c r="C184" s="91">
        <v>0</v>
      </c>
    </row>
    <row r="185" spans="1:3" ht="21" customHeight="1">
      <c r="A185" s="92">
        <v>2170403</v>
      </c>
      <c r="B185" s="94" t="s">
        <v>1155</v>
      </c>
      <c r="C185" s="91">
        <v>0</v>
      </c>
    </row>
    <row r="186" spans="1:3" ht="21" customHeight="1">
      <c r="A186" s="92">
        <v>229</v>
      </c>
      <c r="B186" s="93" t="s">
        <v>86</v>
      </c>
      <c r="C186" s="91">
        <f>SUM(C187,C191,C200:C201)</f>
        <v>0</v>
      </c>
    </row>
    <row r="187" spans="1:3" ht="21" customHeight="1">
      <c r="A187" s="92">
        <v>22904</v>
      </c>
      <c r="B187" s="93" t="s">
        <v>1156</v>
      </c>
      <c r="C187" s="91">
        <f>SUM(C188:C190)</f>
        <v>0</v>
      </c>
    </row>
    <row r="188" spans="1:3" ht="21" customHeight="1">
      <c r="A188" s="92">
        <v>2290401</v>
      </c>
      <c r="B188" s="94" t="s">
        <v>1157</v>
      </c>
      <c r="C188" s="91">
        <v>0</v>
      </c>
    </row>
    <row r="189" spans="1:3" ht="21" customHeight="1">
      <c r="A189" s="92">
        <v>2290402</v>
      </c>
      <c r="B189" s="94" t="s">
        <v>1158</v>
      </c>
      <c r="C189" s="91"/>
    </row>
    <row r="190" spans="1:3" ht="21" customHeight="1">
      <c r="A190" s="92">
        <v>2290403</v>
      </c>
      <c r="B190" s="94" t="s">
        <v>1159</v>
      </c>
      <c r="C190" s="91">
        <v>0</v>
      </c>
    </row>
    <row r="191" spans="1:3" ht="21" customHeight="1">
      <c r="A191" s="92">
        <v>22908</v>
      </c>
      <c r="B191" s="93" t="s">
        <v>1160</v>
      </c>
      <c r="C191" s="91">
        <f>SUM(C192:C199)</f>
        <v>0</v>
      </c>
    </row>
    <row r="192" spans="1:3" ht="21" customHeight="1">
      <c r="A192" s="92">
        <v>2290802</v>
      </c>
      <c r="B192" s="94" t="s">
        <v>1161</v>
      </c>
      <c r="C192" s="91">
        <v>0</v>
      </c>
    </row>
    <row r="193" spans="1:3" ht="21" customHeight="1">
      <c r="A193" s="92">
        <v>2290803</v>
      </c>
      <c r="B193" s="94" t="s">
        <v>1162</v>
      </c>
      <c r="C193" s="91">
        <v>0</v>
      </c>
    </row>
    <row r="194" spans="1:3" ht="21" customHeight="1">
      <c r="A194" s="92">
        <v>2290804</v>
      </c>
      <c r="B194" s="94" t="s">
        <v>1163</v>
      </c>
      <c r="C194" s="91">
        <v>0</v>
      </c>
    </row>
    <row r="195" spans="1:3" ht="21" customHeight="1">
      <c r="A195" s="92">
        <v>2290805</v>
      </c>
      <c r="B195" s="94" t="s">
        <v>1164</v>
      </c>
      <c r="C195" s="91">
        <v>0</v>
      </c>
    </row>
    <row r="196" spans="1:3" ht="21" customHeight="1">
      <c r="A196" s="92">
        <v>2290806</v>
      </c>
      <c r="B196" s="94" t="s">
        <v>1165</v>
      </c>
      <c r="C196" s="91">
        <v>0</v>
      </c>
    </row>
    <row r="197" spans="1:3" ht="21" customHeight="1">
      <c r="A197" s="92">
        <v>2290807</v>
      </c>
      <c r="B197" s="94" t="s">
        <v>1166</v>
      </c>
      <c r="C197" s="91">
        <v>0</v>
      </c>
    </row>
    <row r="198" spans="1:3" ht="21" customHeight="1">
      <c r="A198" s="92">
        <v>2290808</v>
      </c>
      <c r="B198" s="94" t="s">
        <v>1167</v>
      </c>
      <c r="C198" s="91">
        <v>0</v>
      </c>
    </row>
    <row r="199" spans="1:3" ht="21" customHeight="1">
      <c r="A199" s="92">
        <v>2290899</v>
      </c>
      <c r="B199" s="94" t="s">
        <v>1168</v>
      </c>
      <c r="C199" s="91">
        <v>0</v>
      </c>
    </row>
    <row r="200" spans="1:3" ht="21" customHeight="1">
      <c r="A200" s="92">
        <v>22909</v>
      </c>
      <c r="B200" s="93" t="s">
        <v>1169</v>
      </c>
      <c r="C200" s="91">
        <v>0</v>
      </c>
    </row>
    <row r="201" spans="1:3" ht="21" customHeight="1">
      <c r="A201" s="92">
        <v>22960</v>
      </c>
      <c r="B201" s="93" t="s">
        <v>1170</v>
      </c>
      <c r="C201" s="91">
        <f>SUM(C202:C212)</f>
        <v>0</v>
      </c>
    </row>
    <row r="202" spans="1:3" ht="21" customHeight="1">
      <c r="A202" s="92">
        <v>2296001</v>
      </c>
      <c r="B202" s="94" t="s">
        <v>1171</v>
      </c>
      <c r="C202" s="91">
        <v>0</v>
      </c>
    </row>
    <row r="203" spans="1:3" ht="21" customHeight="1">
      <c r="A203" s="92">
        <v>2296002</v>
      </c>
      <c r="B203" s="94" t="s">
        <v>1172</v>
      </c>
      <c r="C203" s="91"/>
    </row>
    <row r="204" spans="1:3" ht="21" customHeight="1">
      <c r="A204" s="92">
        <v>2296003</v>
      </c>
      <c r="B204" s="94" t="s">
        <v>1173</v>
      </c>
      <c r="C204" s="91">
        <v>0</v>
      </c>
    </row>
    <row r="205" spans="1:3" ht="21" customHeight="1">
      <c r="A205" s="92">
        <v>2296004</v>
      </c>
      <c r="B205" s="94" t="s">
        <v>1174</v>
      </c>
      <c r="C205" s="91">
        <v>0</v>
      </c>
    </row>
    <row r="206" spans="1:3" ht="21" customHeight="1">
      <c r="A206" s="92">
        <v>2296005</v>
      </c>
      <c r="B206" s="94" t="s">
        <v>1175</v>
      </c>
      <c r="C206" s="91">
        <v>0</v>
      </c>
    </row>
    <row r="207" spans="1:3" ht="21" customHeight="1">
      <c r="A207" s="92">
        <v>2296006</v>
      </c>
      <c r="B207" s="94" t="s">
        <v>1176</v>
      </c>
      <c r="C207" s="95"/>
    </row>
    <row r="208" spans="1:3" ht="21" customHeight="1">
      <c r="A208" s="92">
        <v>2296010</v>
      </c>
      <c r="B208" s="94" t="s">
        <v>1177</v>
      </c>
      <c r="C208" s="91">
        <v>0</v>
      </c>
    </row>
    <row r="209" spans="1:3" ht="21" customHeight="1">
      <c r="A209" s="92">
        <v>2296011</v>
      </c>
      <c r="B209" s="94" t="s">
        <v>1178</v>
      </c>
      <c r="C209" s="91">
        <v>0</v>
      </c>
    </row>
    <row r="210" spans="1:3" ht="21" customHeight="1">
      <c r="A210" s="92">
        <v>2296012</v>
      </c>
      <c r="B210" s="94" t="s">
        <v>1179</v>
      </c>
      <c r="C210" s="91">
        <v>0</v>
      </c>
    </row>
    <row r="211" spans="1:3" ht="21" customHeight="1">
      <c r="A211" s="92">
        <v>2296013</v>
      </c>
      <c r="B211" s="94" t="s">
        <v>1180</v>
      </c>
      <c r="C211" s="91">
        <v>0</v>
      </c>
    </row>
    <row r="212" spans="1:3" ht="21" customHeight="1">
      <c r="A212" s="92">
        <v>2296099</v>
      </c>
      <c r="B212" s="94" t="s">
        <v>1181</v>
      </c>
      <c r="C212" s="91">
        <v>0</v>
      </c>
    </row>
    <row r="213" spans="1:3" ht="21" customHeight="1">
      <c r="A213" s="92">
        <v>232</v>
      </c>
      <c r="B213" s="93" t="s">
        <v>83</v>
      </c>
      <c r="C213" s="91">
        <f>C214</f>
        <v>0</v>
      </c>
    </row>
    <row r="214" spans="1:3" ht="21" customHeight="1">
      <c r="A214" s="92">
        <v>23204</v>
      </c>
      <c r="B214" s="93" t="s">
        <v>1182</v>
      </c>
      <c r="C214" s="91">
        <f>SUM(C215:C229)</f>
        <v>0</v>
      </c>
    </row>
    <row r="215" spans="1:3" ht="21" customHeight="1">
      <c r="A215" s="92">
        <v>2320401</v>
      </c>
      <c r="B215" s="94" t="s">
        <v>1183</v>
      </c>
      <c r="C215" s="91"/>
    </row>
    <row r="216" spans="1:3" ht="21" customHeight="1">
      <c r="A216" s="92">
        <v>2320405</v>
      </c>
      <c r="B216" s="94" t="s">
        <v>1184</v>
      </c>
      <c r="C216" s="91"/>
    </row>
    <row r="217" spans="1:3" ht="21" customHeight="1">
      <c r="A217" s="92">
        <v>2320411</v>
      </c>
      <c r="B217" s="94" t="s">
        <v>1185</v>
      </c>
      <c r="C217" s="95"/>
    </row>
    <row r="218" spans="1:3" ht="21" customHeight="1">
      <c r="A218" s="92">
        <v>2320413</v>
      </c>
      <c r="B218" s="94" t="s">
        <v>1186</v>
      </c>
      <c r="C218" s="91"/>
    </row>
    <row r="219" spans="1:3" ht="21" customHeight="1">
      <c r="A219" s="92">
        <v>2320414</v>
      </c>
      <c r="B219" s="94" t="s">
        <v>1187</v>
      </c>
      <c r="C219" s="91"/>
    </row>
    <row r="220" spans="1:3" ht="21" customHeight="1">
      <c r="A220" s="92">
        <v>2320416</v>
      </c>
      <c r="B220" s="94" t="s">
        <v>1188</v>
      </c>
      <c r="C220" s="91"/>
    </row>
    <row r="221" spans="1:3" ht="21" customHeight="1">
      <c r="A221" s="92">
        <v>2320417</v>
      </c>
      <c r="B221" s="94" t="s">
        <v>1189</v>
      </c>
      <c r="C221" s="91">
        <v>0</v>
      </c>
    </row>
    <row r="222" spans="1:3" ht="21" customHeight="1">
      <c r="A222" s="92">
        <v>2320418</v>
      </c>
      <c r="B222" s="94" t="s">
        <v>1190</v>
      </c>
      <c r="C222" s="91">
        <v>0</v>
      </c>
    </row>
    <row r="223" spans="1:3" ht="21" customHeight="1">
      <c r="A223" s="92">
        <v>2320419</v>
      </c>
      <c r="B223" s="94" t="s">
        <v>1191</v>
      </c>
      <c r="C223" s="91">
        <v>0</v>
      </c>
    </row>
    <row r="224" spans="1:3" ht="21" customHeight="1">
      <c r="A224" s="92">
        <v>2320420</v>
      </c>
      <c r="B224" s="94" t="s">
        <v>1192</v>
      </c>
      <c r="C224" s="91">
        <v>0</v>
      </c>
    </row>
    <row r="225" spans="1:3" ht="21" customHeight="1">
      <c r="A225" s="92">
        <v>2320431</v>
      </c>
      <c r="B225" s="94" t="s">
        <v>1193</v>
      </c>
      <c r="C225" s="91">
        <v>0</v>
      </c>
    </row>
    <row r="226" spans="1:3" ht="21" customHeight="1">
      <c r="A226" s="92">
        <v>2320432</v>
      </c>
      <c r="B226" s="94" t="s">
        <v>1194</v>
      </c>
      <c r="C226" s="91">
        <v>0</v>
      </c>
    </row>
    <row r="227" spans="1:3" ht="21" customHeight="1">
      <c r="A227" s="92">
        <v>2320433</v>
      </c>
      <c r="B227" s="94" t="s">
        <v>1195</v>
      </c>
      <c r="C227" s="91">
        <v>0</v>
      </c>
    </row>
    <row r="228" spans="1:3" ht="21" customHeight="1">
      <c r="A228" s="92">
        <v>2320498</v>
      </c>
      <c r="B228" s="94" t="s">
        <v>1196</v>
      </c>
      <c r="C228" s="95"/>
    </row>
    <row r="229" spans="1:3" ht="21" customHeight="1">
      <c r="A229" s="92">
        <v>2320499</v>
      </c>
      <c r="B229" s="94" t="s">
        <v>1197</v>
      </c>
      <c r="C229" s="91">
        <v>0</v>
      </c>
    </row>
    <row r="230" spans="1:3" ht="21" customHeight="1">
      <c r="A230" s="92">
        <v>233</v>
      </c>
      <c r="B230" s="93" t="s">
        <v>84</v>
      </c>
      <c r="C230" s="91">
        <f>C231</f>
        <v>0</v>
      </c>
    </row>
    <row r="231" spans="1:3" ht="21" customHeight="1">
      <c r="A231" s="92">
        <v>23304</v>
      </c>
      <c r="B231" s="93" t="s">
        <v>1198</v>
      </c>
      <c r="C231" s="91">
        <f>SUM(C232:C246)</f>
        <v>0</v>
      </c>
    </row>
    <row r="232" spans="1:3" ht="21" customHeight="1">
      <c r="A232" s="92">
        <v>2330401</v>
      </c>
      <c r="B232" s="94" t="s">
        <v>1199</v>
      </c>
      <c r="C232" s="91">
        <v>0</v>
      </c>
    </row>
    <row r="233" spans="1:3" ht="21" customHeight="1">
      <c r="A233" s="92">
        <v>2330405</v>
      </c>
      <c r="B233" s="94" t="s">
        <v>1200</v>
      </c>
      <c r="C233" s="91">
        <v>0</v>
      </c>
    </row>
    <row r="234" spans="1:3" ht="21" customHeight="1">
      <c r="A234" s="92">
        <v>2330411</v>
      </c>
      <c r="B234" s="94" t="s">
        <v>1201</v>
      </c>
      <c r="C234" s="95"/>
    </row>
    <row r="235" spans="1:3" ht="21" customHeight="1">
      <c r="A235" s="92">
        <v>2330413</v>
      </c>
      <c r="B235" s="94" t="s">
        <v>1202</v>
      </c>
      <c r="C235" s="91">
        <v>0</v>
      </c>
    </row>
    <row r="236" spans="1:3" ht="21" customHeight="1">
      <c r="A236" s="92">
        <v>2330414</v>
      </c>
      <c r="B236" s="94" t="s">
        <v>1203</v>
      </c>
      <c r="C236" s="91">
        <v>0</v>
      </c>
    </row>
    <row r="237" spans="1:3" ht="21" customHeight="1">
      <c r="A237" s="92">
        <v>2330416</v>
      </c>
      <c r="B237" s="94" t="s">
        <v>1204</v>
      </c>
      <c r="C237" s="91">
        <v>0</v>
      </c>
    </row>
    <row r="238" spans="1:3" ht="21" customHeight="1">
      <c r="A238" s="92">
        <v>2330417</v>
      </c>
      <c r="B238" s="94" t="s">
        <v>1205</v>
      </c>
      <c r="C238" s="91">
        <v>0</v>
      </c>
    </row>
    <row r="239" spans="1:3" ht="21" customHeight="1">
      <c r="A239" s="92">
        <v>2330418</v>
      </c>
      <c r="B239" s="94" t="s">
        <v>1206</v>
      </c>
      <c r="C239" s="91">
        <v>0</v>
      </c>
    </row>
    <row r="240" spans="1:3" ht="21" customHeight="1">
      <c r="A240" s="92">
        <v>2330419</v>
      </c>
      <c r="B240" s="94" t="s">
        <v>1207</v>
      </c>
      <c r="C240" s="91">
        <v>0</v>
      </c>
    </row>
    <row r="241" spans="1:3" ht="21" customHeight="1">
      <c r="A241" s="92">
        <v>2330420</v>
      </c>
      <c r="B241" s="94" t="s">
        <v>1208</v>
      </c>
      <c r="C241" s="91">
        <v>0</v>
      </c>
    </row>
    <row r="242" spans="1:3" ht="21" customHeight="1">
      <c r="A242" s="92">
        <v>2330431</v>
      </c>
      <c r="B242" s="94" t="s">
        <v>1209</v>
      </c>
      <c r="C242" s="91">
        <v>0</v>
      </c>
    </row>
    <row r="243" spans="1:3" ht="21" customHeight="1">
      <c r="A243" s="92">
        <v>2330432</v>
      </c>
      <c r="B243" s="94" t="s">
        <v>1210</v>
      </c>
      <c r="C243" s="91">
        <v>0</v>
      </c>
    </row>
    <row r="244" spans="1:3" ht="21" customHeight="1">
      <c r="A244" s="92">
        <v>2330433</v>
      </c>
      <c r="B244" s="94" t="s">
        <v>1211</v>
      </c>
      <c r="C244" s="91">
        <v>0</v>
      </c>
    </row>
    <row r="245" spans="1:3" ht="21" customHeight="1">
      <c r="A245" s="92">
        <v>2330498</v>
      </c>
      <c r="B245" s="94" t="s">
        <v>1212</v>
      </c>
      <c r="C245" s="91">
        <v>0</v>
      </c>
    </row>
    <row r="246" spans="1:3" ht="21" customHeight="1">
      <c r="A246" s="92">
        <v>2330499</v>
      </c>
      <c r="B246" s="94" t="s">
        <v>1213</v>
      </c>
      <c r="C246" s="91">
        <v>0</v>
      </c>
    </row>
    <row r="247" spans="1:3" ht="21" customHeight="1">
      <c r="A247" s="92">
        <v>234</v>
      </c>
      <c r="B247" s="90" t="s">
        <v>137</v>
      </c>
      <c r="C247" s="91">
        <f>SUM(C248,C261)</f>
        <v>0</v>
      </c>
    </row>
    <row r="248" spans="1:3" ht="21" customHeight="1">
      <c r="A248" s="92">
        <v>23401</v>
      </c>
      <c r="B248" s="90" t="s">
        <v>1214</v>
      </c>
      <c r="C248" s="91">
        <f>SUM(C249:C260)</f>
        <v>0</v>
      </c>
    </row>
    <row r="249" spans="1:3" ht="21" customHeight="1">
      <c r="A249" s="92">
        <v>2340101</v>
      </c>
      <c r="B249" s="92" t="s">
        <v>1215</v>
      </c>
      <c r="C249" s="91">
        <v>0</v>
      </c>
    </row>
    <row r="250" spans="1:3" ht="21" customHeight="1">
      <c r="A250" s="92">
        <v>2340102</v>
      </c>
      <c r="B250" s="92" t="s">
        <v>1216</v>
      </c>
      <c r="C250" s="91">
        <v>0</v>
      </c>
    </row>
    <row r="251" spans="1:3" ht="21" customHeight="1">
      <c r="A251" s="92">
        <v>2340103</v>
      </c>
      <c r="B251" s="92" t="s">
        <v>1217</v>
      </c>
      <c r="C251" s="91">
        <v>0</v>
      </c>
    </row>
    <row r="252" spans="1:3" ht="21" customHeight="1">
      <c r="A252" s="92">
        <v>2340104</v>
      </c>
      <c r="B252" s="92" t="s">
        <v>1218</v>
      </c>
      <c r="C252" s="91">
        <v>0</v>
      </c>
    </row>
    <row r="253" spans="1:3" ht="21" customHeight="1">
      <c r="A253" s="92">
        <v>2340105</v>
      </c>
      <c r="B253" s="92" t="s">
        <v>1219</v>
      </c>
      <c r="C253" s="91">
        <v>0</v>
      </c>
    </row>
    <row r="254" spans="1:3" ht="21" customHeight="1">
      <c r="A254" s="92">
        <v>2340106</v>
      </c>
      <c r="B254" s="92" t="s">
        <v>1220</v>
      </c>
      <c r="C254" s="91">
        <v>0</v>
      </c>
    </row>
    <row r="255" spans="1:3" ht="21" customHeight="1">
      <c r="A255" s="92">
        <v>2340107</v>
      </c>
      <c r="B255" s="92" t="s">
        <v>1221</v>
      </c>
      <c r="C255" s="91">
        <v>0</v>
      </c>
    </row>
    <row r="256" spans="1:3" ht="21" customHeight="1">
      <c r="A256" s="92">
        <v>2340108</v>
      </c>
      <c r="B256" s="92" t="s">
        <v>1222</v>
      </c>
      <c r="C256" s="91">
        <v>0</v>
      </c>
    </row>
    <row r="257" spans="1:3" ht="21" customHeight="1">
      <c r="A257" s="92">
        <v>2340109</v>
      </c>
      <c r="B257" s="92" t="s">
        <v>1223</v>
      </c>
      <c r="C257" s="91">
        <v>0</v>
      </c>
    </row>
    <row r="258" spans="1:3" ht="21" customHeight="1">
      <c r="A258" s="92">
        <v>2340110</v>
      </c>
      <c r="B258" s="92" t="s">
        <v>1224</v>
      </c>
      <c r="C258" s="91">
        <v>0</v>
      </c>
    </row>
    <row r="259" spans="1:3" ht="21" customHeight="1">
      <c r="A259" s="92">
        <v>2340111</v>
      </c>
      <c r="B259" s="92" t="s">
        <v>1225</v>
      </c>
      <c r="C259" s="91">
        <v>0</v>
      </c>
    </row>
    <row r="260" spans="1:3" ht="21" customHeight="1">
      <c r="A260" s="92">
        <v>2340199</v>
      </c>
      <c r="B260" s="92" t="s">
        <v>1226</v>
      </c>
      <c r="C260" s="91">
        <v>0</v>
      </c>
    </row>
    <row r="261" spans="1:3" ht="21" customHeight="1">
      <c r="A261" s="92">
        <v>23402</v>
      </c>
      <c r="B261" s="90" t="s">
        <v>1227</v>
      </c>
      <c r="C261" s="91">
        <f>SUM(C262:C267)</f>
        <v>0</v>
      </c>
    </row>
    <row r="262" spans="1:3" ht="21" customHeight="1">
      <c r="A262" s="92">
        <v>2340201</v>
      </c>
      <c r="B262" s="92" t="s">
        <v>1228</v>
      </c>
      <c r="C262" s="91">
        <v>0</v>
      </c>
    </row>
    <row r="263" spans="1:3" ht="21" customHeight="1">
      <c r="A263" s="92">
        <v>2340202</v>
      </c>
      <c r="B263" s="92" t="s">
        <v>1229</v>
      </c>
      <c r="C263" s="91">
        <v>0</v>
      </c>
    </row>
    <row r="264" spans="1:3" ht="21" customHeight="1">
      <c r="A264" s="92">
        <v>2340203</v>
      </c>
      <c r="B264" s="92" t="s">
        <v>1230</v>
      </c>
      <c r="C264" s="91">
        <v>0</v>
      </c>
    </row>
    <row r="265" spans="1:3" ht="21" customHeight="1">
      <c r="A265" s="92">
        <v>2340204</v>
      </c>
      <c r="B265" s="92" t="s">
        <v>1231</v>
      </c>
      <c r="C265" s="91">
        <v>0</v>
      </c>
    </row>
    <row r="266" spans="1:3" ht="21" customHeight="1">
      <c r="A266" s="92">
        <v>2340205</v>
      </c>
      <c r="B266" s="92" t="s">
        <v>1232</v>
      </c>
      <c r="C266" s="91">
        <v>0</v>
      </c>
    </row>
    <row r="267" spans="1:3" ht="21" customHeight="1">
      <c r="A267" s="92">
        <v>2340299</v>
      </c>
      <c r="B267" s="92" t="s">
        <v>1233</v>
      </c>
      <c r="C267" s="91">
        <v>0</v>
      </c>
    </row>
  </sheetData>
  <sheetProtection/>
  <mergeCells count="1">
    <mergeCell ref="A1:C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1:I76"/>
  <sheetViews>
    <sheetView workbookViewId="0" topLeftCell="A1">
      <selection activeCell="H19" sqref="H19"/>
    </sheetView>
  </sheetViews>
  <sheetFormatPr defaultColWidth="8.00390625" defaultRowHeight="14.25"/>
  <cols>
    <col min="1" max="1" width="22.50390625" style="67" customWidth="1"/>
    <col min="2" max="3" width="11.625" style="67" customWidth="1"/>
    <col min="4" max="4" width="11.625" style="68" customWidth="1"/>
    <col min="5" max="5" width="12.875" style="68" customWidth="1"/>
    <col min="6" max="9" width="11.625" style="67" customWidth="1"/>
    <col min="10" max="16384" width="8.00390625" style="67" customWidth="1"/>
  </cols>
  <sheetData>
    <row r="1" spans="1:9" ht="37.5" customHeight="1">
      <c r="A1" s="69" t="s">
        <v>1235</v>
      </c>
      <c r="B1" s="69"/>
      <c r="C1" s="69"/>
      <c r="D1" s="69"/>
      <c r="E1" s="69"/>
      <c r="F1" s="69"/>
      <c r="G1" s="69"/>
      <c r="H1" s="69"/>
      <c r="I1" s="69"/>
    </row>
    <row r="2" spans="2:9" ht="26.25" customHeight="1">
      <c r="B2" s="70"/>
      <c r="C2" s="70"/>
      <c r="I2" s="83" t="s">
        <v>29</v>
      </c>
    </row>
    <row r="3" spans="1:9" ht="36.75" customHeight="1">
      <c r="A3" s="71" t="s">
        <v>1236</v>
      </c>
      <c r="B3" s="72" t="s">
        <v>170</v>
      </c>
      <c r="C3" s="71" t="s">
        <v>1237</v>
      </c>
      <c r="D3" s="71"/>
      <c r="E3" s="71"/>
      <c r="F3" s="71"/>
      <c r="G3" s="71" t="s">
        <v>1238</v>
      </c>
      <c r="H3" s="71"/>
      <c r="I3" s="71"/>
    </row>
    <row r="4" spans="1:9" ht="34.5" customHeight="1">
      <c r="A4" s="73"/>
      <c r="B4" s="74"/>
      <c r="C4" s="73" t="s">
        <v>992</v>
      </c>
      <c r="D4" s="73" t="s">
        <v>1239</v>
      </c>
      <c r="E4" s="73" t="s">
        <v>1240</v>
      </c>
      <c r="F4" s="73" t="s">
        <v>1241</v>
      </c>
      <c r="G4" s="73" t="s">
        <v>992</v>
      </c>
      <c r="H4" s="73" t="s">
        <v>1242</v>
      </c>
      <c r="I4" s="73" t="s">
        <v>1243</v>
      </c>
    </row>
    <row r="5" spans="1:9" ht="39" customHeight="1">
      <c r="A5" s="75" t="s">
        <v>1244</v>
      </c>
      <c r="B5" s="76">
        <v>145380.01</v>
      </c>
      <c r="C5" s="76">
        <v>123130.8</v>
      </c>
      <c r="D5" s="76">
        <v>118957.8</v>
      </c>
      <c r="E5" s="76">
        <v>3610</v>
      </c>
      <c r="F5" s="76">
        <v>563</v>
      </c>
      <c r="G5" s="76">
        <v>22249.2</v>
      </c>
      <c r="H5" s="76">
        <v>22249.2</v>
      </c>
      <c r="I5" s="76">
        <v>0</v>
      </c>
    </row>
    <row r="6" spans="1:9" ht="39" customHeight="1">
      <c r="A6" s="75" t="s">
        <v>1245</v>
      </c>
      <c r="B6" s="76">
        <f>C6+G6</f>
        <v>218017.9</v>
      </c>
      <c r="C6" s="76">
        <v>183769</v>
      </c>
      <c r="D6" s="76">
        <v>180709</v>
      </c>
      <c r="E6" s="76">
        <v>2497</v>
      </c>
      <c r="F6" s="76">
        <v>563</v>
      </c>
      <c r="G6" s="76">
        <v>34248.9</v>
      </c>
      <c r="H6" s="76">
        <v>34248.9</v>
      </c>
      <c r="I6" s="76">
        <v>0</v>
      </c>
    </row>
    <row r="7" spans="1:9" s="66" customFormat="1" ht="24.75" customHeight="1">
      <c r="A7" s="77" t="s">
        <v>1246</v>
      </c>
      <c r="B7" s="78"/>
      <c r="C7" s="78"/>
      <c r="D7" s="78"/>
      <c r="E7" s="78"/>
      <c r="F7" s="78"/>
      <c r="G7" s="78"/>
      <c r="H7" s="78"/>
      <c r="I7" s="78"/>
    </row>
    <row r="8" spans="1:5" s="66" customFormat="1" ht="26.25" customHeight="1">
      <c r="A8" s="79" t="s">
        <v>1247</v>
      </c>
      <c r="D8" s="80"/>
      <c r="E8" s="80"/>
    </row>
    <row r="9" spans="1:5" s="66" customFormat="1" ht="18.75">
      <c r="A9" s="81"/>
      <c r="D9" s="80"/>
      <c r="E9" s="80"/>
    </row>
    <row r="10" ht="18.75">
      <c r="A10" s="82"/>
    </row>
    <row r="11" ht="18.75">
      <c r="A11" s="82"/>
    </row>
    <row r="12" ht="18.75">
      <c r="A12" s="82"/>
    </row>
    <row r="13" ht="18.75">
      <c r="A13" s="82"/>
    </row>
    <row r="14" ht="18.75">
      <c r="A14" s="82"/>
    </row>
    <row r="15" ht="18.75">
      <c r="A15" s="82"/>
    </row>
    <row r="16" ht="18.75">
      <c r="A16" s="82"/>
    </row>
    <row r="17" ht="18.75">
      <c r="A17" s="82"/>
    </row>
    <row r="18" ht="18.75">
      <c r="A18" s="82"/>
    </row>
    <row r="19" ht="18.75">
      <c r="A19" s="82"/>
    </row>
    <row r="20" ht="18.75">
      <c r="A20" s="82"/>
    </row>
    <row r="21" ht="18.75">
      <c r="A21" s="82"/>
    </row>
    <row r="22" ht="18.75">
      <c r="A22" s="82"/>
    </row>
    <row r="23" ht="18.75">
      <c r="A23" s="82"/>
    </row>
    <row r="24" ht="18.75">
      <c r="A24" s="82"/>
    </row>
    <row r="25" ht="18.75">
      <c r="A25" s="82"/>
    </row>
    <row r="26" ht="18.75">
      <c r="A26" s="82"/>
    </row>
    <row r="27" ht="18.75">
      <c r="A27" s="82"/>
    </row>
    <row r="28" ht="18.75">
      <c r="A28" s="82"/>
    </row>
    <row r="29" ht="18.75">
      <c r="A29" s="82"/>
    </row>
    <row r="30" ht="18.75">
      <c r="A30" s="82"/>
    </row>
    <row r="31" ht="18.75">
      <c r="A31" s="82"/>
    </row>
    <row r="32" ht="18.75">
      <c r="A32" s="82"/>
    </row>
    <row r="33" ht="18.75">
      <c r="A33" s="82"/>
    </row>
    <row r="34" ht="18.75">
      <c r="A34" s="82"/>
    </row>
    <row r="35" ht="18.75">
      <c r="A35" s="82"/>
    </row>
    <row r="36" ht="18.75">
      <c r="A36" s="82"/>
    </row>
    <row r="37" ht="18.75">
      <c r="A37" s="82"/>
    </row>
    <row r="38" ht="18.75">
      <c r="A38" s="82"/>
    </row>
    <row r="39" ht="18.75">
      <c r="A39" s="82"/>
    </row>
    <row r="40" ht="18.75">
      <c r="A40" s="82"/>
    </row>
    <row r="41" ht="18.75">
      <c r="A41" s="82"/>
    </row>
    <row r="42" ht="18.75">
      <c r="A42" s="82"/>
    </row>
    <row r="43" ht="18.75">
      <c r="A43" s="82"/>
    </row>
    <row r="44" ht="18.75">
      <c r="A44" s="82"/>
    </row>
    <row r="45" ht="18.75">
      <c r="A45" s="82"/>
    </row>
    <row r="46" ht="18.75">
      <c r="A46" s="82"/>
    </row>
    <row r="47" ht="18.75">
      <c r="A47" s="82"/>
    </row>
    <row r="48" ht="18.75">
      <c r="A48" s="82"/>
    </row>
    <row r="49" ht="18.75">
      <c r="A49" s="82"/>
    </row>
    <row r="50" ht="18.75">
      <c r="A50" s="82"/>
    </row>
    <row r="51" ht="18.75">
      <c r="A51" s="82"/>
    </row>
    <row r="52" ht="18.75">
      <c r="A52" s="82"/>
    </row>
    <row r="53" ht="18.75">
      <c r="A53" s="82"/>
    </row>
    <row r="54" ht="18.75">
      <c r="A54" s="82"/>
    </row>
    <row r="55" ht="18.75">
      <c r="A55" s="82"/>
    </row>
    <row r="56" ht="18.75">
      <c r="A56" s="82"/>
    </row>
    <row r="57" ht="18.75">
      <c r="A57" s="82"/>
    </row>
    <row r="58" ht="18.75">
      <c r="A58" s="82"/>
    </row>
    <row r="59" ht="18.75">
      <c r="A59" s="82"/>
    </row>
    <row r="60" ht="18.75">
      <c r="A60" s="82"/>
    </row>
    <row r="61" ht="18.75">
      <c r="A61" s="82"/>
    </row>
    <row r="62" ht="18.75">
      <c r="A62" s="82"/>
    </row>
    <row r="63" ht="18.75">
      <c r="A63" s="82"/>
    </row>
    <row r="64" ht="18.75">
      <c r="A64" s="82"/>
    </row>
    <row r="65" ht="18.75">
      <c r="A65" s="82"/>
    </row>
    <row r="66" ht="18.75">
      <c r="A66" s="82"/>
    </row>
    <row r="67" ht="18.75">
      <c r="A67" s="82"/>
    </row>
    <row r="68" ht="18.75">
      <c r="A68" s="82"/>
    </row>
    <row r="69" ht="18.75">
      <c r="A69" s="82"/>
    </row>
    <row r="70" ht="18.75">
      <c r="A70" s="82"/>
    </row>
    <row r="71" ht="18.75">
      <c r="A71" s="82"/>
    </row>
    <row r="72" ht="18.75">
      <c r="A72" s="82"/>
    </row>
    <row r="73" ht="18.75">
      <c r="A73" s="82"/>
    </row>
    <row r="74" ht="18.75">
      <c r="A74" s="82"/>
    </row>
    <row r="75" ht="18.75">
      <c r="A75" s="82"/>
    </row>
    <row r="76" ht="18.75">
      <c r="A76" s="82"/>
    </row>
  </sheetData>
  <sheetProtection/>
  <mergeCells count="5">
    <mergeCell ref="A1:I1"/>
    <mergeCell ref="C3:F3"/>
    <mergeCell ref="G3:I3"/>
    <mergeCell ref="A3:A4"/>
    <mergeCell ref="B3:B4"/>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18.xml><?xml version="1.0" encoding="utf-8"?>
<worksheet xmlns="http://schemas.openxmlformats.org/spreadsheetml/2006/main" xmlns:r="http://schemas.openxmlformats.org/officeDocument/2006/relationships">
  <sheetPr>
    <tabColor theme="0"/>
  </sheetPr>
  <dimension ref="A1:I20"/>
  <sheetViews>
    <sheetView workbookViewId="0" topLeftCell="A1">
      <selection activeCell="K19" sqref="K19"/>
    </sheetView>
  </sheetViews>
  <sheetFormatPr defaultColWidth="8.00390625" defaultRowHeight="14.25"/>
  <cols>
    <col min="1" max="1" width="40.625" style="43" customWidth="1"/>
    <col min="2" max="2" width="19.50390625" style="43" customWidth="1"/>
    <col min="3" max="3" width="15.375" style="43" customWidth="1"/>
    <col min="4" max="4" width="20.00390625" style="43" customWidth="1"/>
    <col min="5" max="5" width="19.375" style="43" customWidth="1"/>
    <col min="6" max="6" width="21.25390625" style="43" customWidth="1"/>
    <col min="7" max="9" width="15.375" style="43" customWidth="1"/>
    <col min="10" max="16384" width="8.00390625" style="44" customWidth="1"/>
  </cols>
  <sheetData>
    <row r="1" spans="1:9" ht="42.75" customHeight="1">
      <c r="A1" s="45" t="s">
        <v>1248</v>
      </c>
      <c r="B1" s="46"/>
      <c r="C1" s="46"/>
      <c r="D1" s="47"/>
      <c r="E1" s="46"/>
      <c r="F1" s="46"/>
      <c r="G1" s="46"/>
      <c r="H1" s="46"/>
      <c r="I1" s="46"/>
    </row>
    <row r="2" spans="1:9" ht="18.75" customHeight="1">
      <c r="A2" s="48"/>
      <c r="B2" s="48"/>
      <c r="C2" s="49"/>
      <c r="D2" s="50"/>
      <c r="E2" s="48"/>
      <c r="F2" s="48"/>
      <c r="G2" s="48"/>
      <c r="H2" s="48"/>
      <c r="I2" s="64" t="s">
        <v>1249</v>
      </c>
    </row>
    <row r="3" spans="1:9" ht="37.5" customHeight="1">
      <c r="A3" s="51" t="s">
        <v>1250</v>
      </c>
      <c r="B3" s="52" t="s">
        <v>170</v>
      </c>
      <c r="C3" s="53" t="s">
        <v>1251</v>
      </c>
      <c r="D3" s="53" t="s">
        <v>1252</v>
      </c>
      <c r="E3" s="54" t="s">
        <v>1253</v>
      </c>
      <c r="F3" s="55" t="s">
        <v>1254</v>
      </c>
      <c r="G3" s="55" t="s">
        <v>1255</v>
      </c>
      <c r="H3" s="55" t="s">
        <v>1256</v>
      </c>
      <c r="I3" s="52" t="s">
        <v>1257</v>
      </c>
    </row>
    <row r="4" spans="1:9" ht="25.5" customHeight="1">
      <c r="A4" s="56" t="s">
        <v>1258</v>
      </c>
      <c r="B4" s="57">
        <f>SUM(B5:B12)</f>
        <v>167223412.79999998</v>
      </c>
      <c r="C4" s="57">
        <f>SUM(C5:C12)</f>
        <v>0</v>
      </c>
      <c r="D4" s="58">
        <v>167223412.8</v>
      </c>
      <c r="E4" s="57">
        <v>0</v>
      </c>
      <c r="F4" s="57">
        <v>0</v>
      </c>
      <c r="G4" s="57">
        <v>0</v>
      </c>
      <c r="H4" s="57">
        <v>0</v>
      </c>
      <c r="I4" s="65">
        <v>0</v>
      </c>
    </row>
    <row r="5" spans="1:9" ht="25.5" customHeight="1">
      <c r="A5" s="59" t="s">
        <v>1259</v>
      </c>
      <c r="B5" s="57">
        <f aca="true" t="shared" si="0" ref="B4:B7">C5+D5+E5+F5+G5+H5+I5</f>
        <v>19238000</v>
      </c>
      <c r="C5" s="57">
        <v>0</v>
      </c>
      <c r="D5" s="60">
        <v>19238000</v>
      </c>
      <c r="E5" s="57">
        <v>0</v>
      </c>
      <c r="F5" s="57">
        <v>0</v>
      </c>
      <c r="G5" s="57">
        <v>0</v>
      </c>
      <c r="H5" s="57">
        <v>0</v>
      </c>
      <c r="I5" s="65">
        <v>0</v>
      </c>
    </row>
    <row r="6" spans="1:9" ht="25.5" customHeight="1">
      <c r="A6" s="59" t="s">
        <v>1260</v>
      </c>
      <c r="B6" s="57">
        <f t="shared" si="0"/>
        <v>146068080</v>
      </c>
      <c r="C6" s="57">
        <v>0</v>
      </c>
      <c r="D6" s="60">
        <v>146068080</v>
      </c>
      <c r="E6" s="57">
        <v>0</v>
      </c>
      <c r="F6" s="57">
        <v>0</v>
      </c>
      <c r="G6" s="57">
        <v>0</v>
      </c>
      <c r="H6" s="57">
        <v>0</v>
      </c>
      <c r="I6" s="65">
        <v>0</v>
      </c>
    </row>
    <row r="7" spans="1:9" ht="25.5" customHeight="1">
      <c r="A7" s="61" t="s">
        <v>1261</v>
      </c>
      <c r="B7" s="57">
        <f t="shared" si="0"/>
        <v>218416.06</v>
      </c>
      <c r="C7" s="57">
        <v>0</v>
      </c>
      <c r="D7" s="60">
        <v>218416.06</v>
      </c>
      <c r="E7" s="57">
        <v>0</v>
      </c>
      <c r="F7" s="57">
        <v>0</v>
      </c>
      <c r="G7" s="57">
        <v>0</v>
      </c>
      <c r="H7" s="57">
        <v>0</v>
      </c>
      <c r="I7" s="65">
        <v>0</v>
      </c>
    </row>
    <row r="8" spans="1:9" ht="25.5" customHeight="1">
      <c r="A8" s="61" t="s">
        <v>1262</v>
      </c>
      <c r="B8" s="57">
        <f>C8+D8</f>
        <v>1437620.43</v>
      </c>
      <c r="C8" s="57">
        <v>0</v>
      </c>
      <c r="D8" s="60">
        <v>1437620.43</v>
      </c>
      <c r="E8" s="62"/>
      <c r="F8" s="57"/>
      <c r="G8" s="57"/>
      <c r="H8" s="57"/>
      <c r="I8" s="57"/>
    </row>
    <row r="9" spans="1:9" ht="25.5" customHeight="1">
      <c r="A9" s="61" t="s">
        <v>1263</v>
      </c>
      <c r="B9" s="57">
        <f>C9+D9+E9+F9+I9</f>
        <v>17583.89</v>
      </c>
      <c r="C9" s="57">
        <v>0</v>
      </c>
      <c r="D9" s="60">
        <v>17583.89</v>
      </c>
      <c r="E9" s="57">
        <v>0</v>
      </c>
      <c r="F9" s="57">
        <v>0</v>
      </c>
      <c r="G9" s="57"/>
      <c r="H9" s="57"/>
      <c r="I9" s="57">
        <v>0</v>
      </c>
    </row>
    <row r="10" spans="1:9" ht="25.5" customHeight="1">
      <c r="A10" s="61" t="s">
        <v>1264</v>
      </c>
      <c r="B10" s="57">
        <f aca="true" t="shared" si="1" ref="B10:B14">C10+D10+E10+F10+G10+H10+I10</f>
        <v>243712.42</v>
      </c>
      <c r="C10" s="57">
        <v>0</v>
      </c>
      <c r="D10" s="60">
        <v>243712.42</v>
      </c>
      <c r="E10" s="57">
        <v>0</v>
      </c>
      <c r="F10" s="57">
        <v>0</v>
      </c>
      <c r="G10" s="57">
        <v>0</v>
      </c>
      <c r="H10" s="57">
        <v>0</v>
      </c>
      <c r="I10" s="57">
        <v>0</v>
      </c>
    </row>
    <row r="11" spans="1:9" ht="25.5" customHeight="1">
      <c r="A11" s="61" t="s">
        <v>1265</v>
      </c>
      <c r="B11" s="57">
        <f>C11</f>
        <v>0</v>
      </c>
      <c r="C11" s="57">
        <v>0</v>
      </c>
      <c r="D11" s="63"/>
      <c r="E11" s="57"/>
      <c r="F11" s="57"/>
      <c r="G11" s="57"/>
      <c r="H11" s="57"/>
      <c r="I11" s="57"/>
    </row>
    <row r="12" spans="1:9" ht="25.5" customHeight="1">
      <c r="A12" s="61" t="s">
        <v>1266</v>
      </c>
      <c r="B12" s="57">
        <f>C12</f>
        <v>0</v>
      </c>
      <c r="C12" s="57">
        <v>0</v>
      </c>
      <c r="D12" s="63"/>
      <c r="E12" s="57"/>
      <c r="F12" s="57"/>
      <c r="G12" s="57"/>
      <c r="H12" s="57"/>
      <c r="I12" s="57"/>
    </row>
    <row r="13" spans="1:9" ht="25.5" customHeight="1">
      <c r="A13" s="59" t="s">
        <v>1267</v>
      </c>
      <c r="B13" s="57">
        <f t="shared" si="1"/>
        <v>151329927.31</v>
      </c>
      <c r="C13" s="57">
        <v>0</v>
      </c>
      <c r="D13" s="60">
        <v>151329927.31</v>
      </c>
      <c r="E13" s="57">
        <v>0</v>
      </c>
      <c r="F13" s="57">
        <v>0</v>
      </c>
      <c r="G13" s="57">
        <v>0</v>
      </c>
      <c r="H13" s="57">
        <v>0</v>
      </c>
      <c r="I13" s="57">
        <v>0</v>
      </c>
    </row>
    <row r="14" spans="1:9" ht="25.5" customHeight="1">
      <c r="A14" s="59" t="s">
        <v>1268</v>
      </c>
      <c r="B14" s="57">
        <f t="shared" si="1"/>
        <v>151309750.5</v>
      </c>
      <c r="C14" s="57">
        <v>0</v>
      </c>
      <c r="D14" s="60">
        <v>151309750.5</v>
      </c>
      <c r="E14" s="57">
        <v>0</v>
      </c>
      <c r="F14" s="57">
        <v>0</v>
      </c>
      <c r="G14" s="57">
        <v>0</v>
      </c>
      <c r="H14" s="57">
        <v>0</v>
      </c>
      <c r="I14" s="57">
        <v>0</v>
      </c>
    </row>
    <row r="15" spans="1:9" ht="25.5" customHeight="1">
      <c r="A15" s="59" t="s">
        <v>1269</v>
      </c>
      <c r="B15" s="57">
        <f>C15+D15+E15+F15+I15</f>
        <v>10496.81</v>
      </c>
      <c r="C15" s="57">
        <v>0</v>
      </c>
      <c r="D15" s="60">
        <v>10496.81</v>
      </c>
      <c r="E15" s="57">
        <v>0</v>
      </c>
      <c r="F15" s="57">
        <v>0</v>
      </c>
      <c r="G15" s="57"/>
      <c r="H15" s="57"/>
      <c r="I15" s="57">
        <v>0</v>
      </c>
    </row>
    <row r="16" spans="1:9" ht="25.5" customHeight="1">
      <c r="A16" s="61" t="s">
        <v>1270</v>
      </c>
      <c r="B16" s="57">
        <f>C16+D16+E16+F16+G16+H16+I16</f>
        <v>9680</v>
      </c>
      <c r="C16" s="57">
        <v>0</v>
      </c>
      <c r="D16" s="60">
        <v>9680</v>
      </c>
      <c r="E16" s="57">
        <v>0</v>
      </c>
      <c r="F16" s="57">
        <v>0</v>
      </c>
      <c r="G16" s="57">
        <v>0</v>
      </c>
      <c r="H16" s="57">
        <v>0</v>
      </c>
      <c r="I16" s="57">
        <v>0</v>
      </c>
    </row>
    <row r="17" spans="1:9" ht="25.5" customHeight="1">
      <c r="A17" s="61" t="s">
        <v>1271</v>
      </c>
      <c r="B17" s="57">
        <f>C17</f>
        <v>0</v>
      </c>
      <c r="C17" s="57">
        <v>0</v>
      </c>
      <c r="D17" s="63"/>
      <c r="E17" s="57"/>
      <c r="F17" s="57"/>
      <c r="G17" s="57"/>
      <c r="H17" s="57"/>
      <c r="I17" s="57"/>
    </row>
    <row r="18" spans="1:9" ht="25.5" customHeight="1">
      <c r="A18" s="61" t="s">
        <v>1272</v>
      </c>
      <c r="B18" s="57">
        <f>C18</f>
        <v>0</v>
      </c>
      <c r="C18" s="57">
        <v>0</v>
      </c>
      <c r="D18" s="63"/>
      <c r="E18" s="57"/>
      <c r="F18" s="57"/>
      <c r="G18" s="57"/>
      <c r="H18" s="57"/>
      <c r="I18" s="57"/>
    </row>
    <row r="19" spans="1:9" ht="25.5" customHeight="1">
      <c r="A19" s="56" t="s">
        <v>1273</v>
      </c>
      <c r="B19" s="57">
        <f aca="true" t="shared" si="2" ref="B16:B20">C19+D19+E19+F19+G19+H19+I19</f>
        <v>15893485.49</v>
      </c>
      <c r="C19" s="57">
        <v>0</v>
      </c>
      <c r="D19" s="60">
        <v>15893485.49</v>
      </c>
      <c r="E19" s="57">
        <v>0</v>
      </c>
      <c r="F19" s="57">
        <v>0</v>
      </c>
      <c r="G19" s="57">
        <v>0</v>
      </c>
      <c r="H19" s="57">
        <v>0</v>
      </c>
      <c r="I19" s="65">
        <v>0</v>
      </c>
    </row>
    <row r="20" spans="1:9" ht="25.5" customHeight="1">
      <c r="A20" s="59" t="s">
        <v>1274</v>
      </c>
      <c r="B20" s="57">
        <f t="shared" si="2"/>
        <v>184297176.12</v>
      </c>
      <c r="C20" s="57">
        <v>0</v>
      </c>
      <c r="D20" s="60">
        <v>184297176.12</v>
      </c>
      <c r="E20" s="57">
        <v>0</v>
      </c>
      <c r="F20" s="57">
        <v>0</v>
      </c>
      <c r="G20" s="57">
        <v>0</v>
      </c>
      <c r="H20" s="57">
        <v>0</v>
      </c>
      <c r="I20" s="65">
        <v>0</v>
      </c>
    </row>
  </sheetData>
  <sheetProtection/>
  <mergeCells count="1">
    <mergeCell ref="A1:I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J6"/>
  <sheetViews>
    <sheetView workbookViewId="0" topLeftCell="A1">
      <selection activeCell="I6" sqref="I6"/>
    </sheetView>
  </sheetViews>
  <sheetFormatPr defaultColWidth="8.00390625" defaultRowHeight="14.25"/>
  <cols>
    <col min="1" max="1" width="8.00390625" style="30" customWidth="1"/>
    <col min="2" max="2" width="8.875" style="30" customWidth="1"/>
    <col min="3" max="3" width="14.375" style="30" customWidth="1"/>
    <col min="4" max="4" width="7.625" style="30" customWidth="1"/>
    <col min="5" max="5" width="12.75390625" style="30" customWidth="1"/>
    <col min="6" max="6" width="16.75390625" style="30" customWidth="1"/>
    <col min="7" max="7" width="11.625" style="30" customWidth="1"/>
    <col min="8" max="8" width="10.875" style="30" customWidth="1"/>
    <col min="9" max="9" width="11.00390625" style="30" customWidth="1"/>
    <col min="10" max="10" width="12.625" style="30" customWidth="1"/>
    <col min="11" max="16384" width="8.00390625" style="30" customWidth="1"/>
  </cols>
  <sheetData>
    <row r="1" spans="1:10" ht="37.5" customHeight="1">
      <c r="A1" s="31" t="s">
        <v>1275</v>
      </c>
      <c r="B1" s="31"/>
      <c r="C1" s="31"/>
      <c r="D1" s="31"/>
      <c r="E1" s="31"/>
      <c r="F1" s="31"/>
      <c r="G1" s="31"/>
      <c r="H1" s="31"/>
      <c r="I1" s="31"/>
      <c r="J1" s="31"/>
    </row>
    <row r="2" spans="2:10" ht="22.5" customHeight="1">
      <c r="B2" s="32" t="s">
        <v>985</v>
      </c>
      <c r="C2" s="32"/>
      <c r="D2" s="32"/>
      <c r="E2" s="32"/>
      <c r="F2" s="32" t="s">
        <v>985</v>
      </c>
      <c r="G2" s="33" t="s">
        <v>985</v>
      </c>
      <c r="H2" s="33" t="s">
        <v>985</v>
      </c>
      <c r="I2" s="33" t="s">
        <v>985</v>
      </c>
      <c r="J2" s="42" t="s">
        <v>1249</v>
      </c>
    </row>
    <row r="3" spans="1:10" ht="31.5" customHeight="1">
      <c r="A3" s="34" t="s">
        <v>1276</v>
      </c>
      <c r="B3" s="34" t="s">
        <v>1277</v>
      </c>
      <c r="C3" s="35" t="s">
        <v>1278</v>
      </c>
      <c r="D3" s="36" t="s">
        <v>1279</v>
      </c>
      <c r="E3" s="36" t="s">
        <v>1280</v>
      </c>
      <c r="F3" s="36" t="s">
        <v>1281</v>
      </c>
      <c r="G3" s="36" t="s">
        <v>1282</v>
      </c>
      <c r="H3" s="36"/>
      <c r="I3" s="36"/>
      <c r="J3" s="36"/>
    </row>
    <row r="4" spans="1:10" ht="31.5" customHeight="1">
      <c r="A4" s="34"/>
      <c r="B4" s="34"/>
      <c r="C4" s="35"/>
      <c r="D4" s="36"/>
      <c r="E4" s="36"/>
      <c r="F4" s="36"/>
      <c r="G4" s="36" t="s">
        <v>170</v>
      </c>
      <c r="H4" s="36" t="s">
        <v>1283</v>
      </c>
      <c r="I4" s="36" t="s">
        <v>171</v>
      </c>
      <c r="J4" s="36" t="s">
        <v>86</v>
      </c>
    </row>
    <row r="5" spans="1:10" ht="31.5" customHeight="1">
      <c r="A5" s="37"/>
      <c r="B5" s="38" t="s">
        <v>985</v>
      </c>
      <c r="C5" s="39" t="s">
        <v>985</v>
      </c>
      <c r="D5" s="40" t="s">
        <v>985</v>
      </c>
      <c r="E5" s="40" t="s">
        <v>1284</v>
      </c>
      <c r="F5" s="41" t="s">
        <v>985</v>
      </c>
      <c r="G5" s="41">
        <v>10000000</v>
      </c>
      <c r="H5" s="41" t="s">
        <v>985</v>
      </c>
      <c r="I5" s="41">
        <v>10000000</v>
      </c>
      <c r="J5" s="41"/>
    </row>
    <row r="6" spans="1:10" ht="31.5" customHeight="1">
      <c r="A6" s="34" t="s">
        <v>1285</v>
      </c>
      <c r="B6" s="38" t="s">
        <v>1286</v>
      </c>
      <c r="C6" s="39" t="s">
        <v>1287</v>
      </c>
      <c r="D6" s="41">
        <v>2130505</v>
      </c>
      <c r="E6" s="40" t="s">
        <v>1288</v>
      </c>
      <c r="F6" s="40" t="s">
        <v>1289</v>
      </c>
      <c r="G6" s="41">
        <v>10000000</v>
      </c>
      <c r="H6" s="41" t="s">
        <v>985</v>
      </c>
      <c r="I6" s="41">
        <v>10000000</v>
      </c>
      <c r="J6" s="41" t="s">
        <v>985</v>
      </c>
    </row>
  </sheetData>
  <sheetProtection/>
  <mergeCells count="9">
    <mergeCell ref="A1:J1"/>
    <mergeCell ref="B2:E2"/>
    <mergeCell ref="G3:J3"/>
    <mergeCell ref="A3:A4"/>
    <mergeCell ref="B3:B4"/>
    <mergeCell ref="C3:C4"/>
    <mergeCell ref="D3:D4"/>
    <mergeCell ref="E3:E4"/>
    <mergeCell ref="F3:F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55"/>
  <sheetViews>
    <sheetView workbookViewId="0" topLeftCell="A1">
      <selection activeCell="I11" sqref="I11"/>
    </sheetView>
  </sheetViews>
  <sheetFormatPr defaultColWidth="7.875" defaultRowHeight="14.25"/>
  <cols>
    <col min="1" max="1" width="30.75390625" style="305" customWidth="1"/>
    <col min="2" max="2" width="19.875" style="301" customWidth="1"/>
    <col min="3" max="3" width="19.25390625" style="301" customWidth="1"/>
    <col min="4" max="5" width="19.25390625" style="305" customWidth="1"/>
    <col min="6" max="6" width="2.75390625" style="306" customWidth="1"/>
    <col min="7" max="16384" width="7.875" style="305" customWidth="1"/>
  </cols>
  <sheetData>
    <row r="1" spans="1:6" s="301" customFormat="1" ht="33" customHeight="1">
      <c r="A1" s="276" t="s">
        <v>28</v>
      </c>
      <c r="B1" s="276"/>
      <c r="C1" s="276"/>
      <c r="D1" s="276"/>
      <c r="E1" s="276"/>
      <c r="F1" s="307"/>
    </row>
    <row r="2" spans="1:6" s="301" customFormat="1" ht="14.25" customHeight="1">
      <c r="A2" s="308"/>
      <c r="B2" s="308"/>
      <c r="C2" s="309"/>
      <c r="D2" s="309"/>
      <c r="E2" s="291" t="s">
        <v>29</v>
      </c>
      <c r="F2" s="307"/>
    </row>
    <row r="3" spans="1:6" s="274" customFormat="1" ht="21.75" customHeight="1">
      <c r="A3" s="310" t="s">
        <v>30</v>
      </c>
      <c r="B3" s="310" t="s">
        <v>31</v>
      </c>
      <c r="C3" s="310" t="s">
        <v>32</v>
      </c>
      <c r="D3" s="311" t="s">
        <v>33</v>
      </c>
      <c r="E3" s="311"/>
      <c r="F3" s="312"/>
    </row>
    <row r="4" spans="1:6" s="274" customFormat="1" ht="21.75" customHeight="1">
      <c r="A4" s="313"/>
      <c r="B4" s="313"/>
      <c r="C4" s="313"/>
      <c r="D4" s="311" t="s">
        <v>34</v>
      </c>
      <c r="E4" s="311" t="s">
        <v>35</v>
      </c>
      <c r="F4" s="312"/>
    </row>
    <row r="5" spans="1:6" s="302" customFormat="1" ht="22.5" customHeight="1">
      <c r="A5" s="314" t="s">
        <v>36</v>
      </c>
      <c r="B5" s="315">
        <v>117900</v>
      </c>
      <c r="C5" s="315">
        <v>127330</v>
      </c>
      <c r="D5" s="316">
        <f aca="true" t="shared" si="0" ref="D5:D24">C5-B5</f>
        <v>9430</v>
      </c>
      <c r="E5" s="317">
        <f aca="true" t="shared" si="1" ref="E5:E19">D5/B5*100</f>
        <v>7.998303647158608</v>
      </c>
      <c r="F5" s="318"/>
    </row>
    <row r="6" spans="1:6" s="303" customFormat="1" ht="22.5" customHeight="1">
      <c r="A6" s="319" t="s">
        <v>37</v>
      </c>
      <c r="B6" s="320">
        <v>87400</v>
      </c>
      <c r="C6" s="321">
        <f>SUM(C7:C20)</f>
        <v>100000</v>
      </c>
      <c r="D6" s="316">
        <f t="shared" si="0"/>
        <v>12600</v>
      </c>
      <c r="E6" s="317">
        <f t="shared" si="1"/>
        <v>14.416475972540047</v>
      </c>
      <c r="F6" s="322"/>
    </row>
    <row r="7" spans="1:6" s="303" customFormat="1" ht="22.5" customHeight="1">
      <c r="A7" s="319" t="s">
        <v>38</v>
      </c>
      <c r="B7" s="320">
        <v>29067</v>
      </c>
      <c r="C7" s="320">
        <v>34000</v>
      </c>
      <c r="D7" s="316">
        <f t="shared" si="0"/>
        <v>4933</v>
      </c>
      <c r="E7" s="317">
        <f t="shared" si="1"/>
        <v>16.971135652114082</v>
      </c>
      <c r="F7" s="322"/>
    </row>
    <row r="8" spans="1:6" s="303" customFormat="1" ht="22.5" customHeight="1">
      <c r="A8" s="319" t="s">
        <v>39</v>
      </c>
      <c r="B8" s="320">
        <v>6540</v>
      </c>
      <c r="C8" s="320">
        <v>7200</v>
      </c>
      <c r="D8" s="316">
        <f t="shared" si="0"/>
        <v>660</v>
      </c>
      <c r="E8" s="317">
        <f t="shared" si="1"/>
        <v>10.091743119266056</v>
      </c>
      <c r="F8" s="322"/>
    </row>
    <row r="9" spans="1:6" s="303" customFormat="1" ht="22.5" customHeight="1">
      <c r="A9" s="319" t="s">
        <v>40</v>
      </c>
      <c r="B9" s="320">
        <v>1703</v>
      </c>
      <c r="C9" s="320">
        <v>1700</v>
      </c>
      <c r="D9" s="316">
        <f t="shared" si="0"/>
        <v>-3</v>
      </c>
      <c r="E9" s="317">
        <f t="shared" si="1"/>
        <v>-0.17615971814445097</v>
      </c>
      <c r="F9" s="322"/>
    </row>
    <row r="10" spans="1:6" s="303" customFormat="1" ht="22.5" customHeight="1">
      <c r="A10" s="319" t="s">
        <v>41</v>
      </c>
      <c r="B10" s="320">
        <v>9793</v>
      </c>
      <c r="C10" s="320">
        <v>13300</v>
      </c>
      <c r="D10" s="316">
        <f t="shared" si="0"/>
        <v>3507</v>
      </c>
      <c r="E10" s="317">
        <f t="shared" si="1"/>
        <v>35.81129378127233</v>
      </c>
      <c r="F10" s="322"/>
    </row>
    <row r="11" spans="1:6" s="303" customFormat="1" ht="22.5" customHeight="1">
      <c r="A11" s="319" t="s">
        <v>42</v>
      </c>
      <c r="B11" s="320">
        <v>2044</v>
      </c>
      <c r="C11" s="320">
        <v>2200</v>
      </c>
      <c r="D11" s="316">
        <f t="shared" si="0"/>
        <v>156</v>
      </c>
      <c r="E11" s="317">
        <f t="shared" si="1"/>
        <v>7.632093933463796</v>
      </c>
      <c r="F11" s="322"/>
    </row>
    <row r="12" spans="1:6" s="304" customFormat="1" ht="22.5" customHeight="1">
      <c r="A12" s="319" t="s">
        <v>43</v>
      </c>
      <c r="B12" s="320">
        <v>1905</v>
      </c>
      <c r="C12" s="320">
        <v>2000</v>
      </c>
      <c r="D12" s="316">
        <f t="shared" si="0"/>
        <v>95</v>
      </c>
      <c r="E12" s="317">
        <f t="shared" si="1"/>
        <v>4.986876640419948</v>
      </c>
      <c r="F12" s="322"/>
    </row>
    <row r="13" spans="1:6" s="304" customFormat="1" ht="22.5" customHeight="1">
      <c r="A13" s="319" t="s">
        <v>44</v>
      </c>
      <c r="B13" s="320">
        <v>1136</v>
      </c>
      <c r="C13" s="320">
        <v>1100</v>
      </c>
      <c r="D13" s="316">
        <f t="shared" si="0"/>
        <v>-36</v>
      </c>
      <c r="E13" s="317">
        <f t="shared" si="1"/>
        <v>-3.169014084507042</v>
      </c>
      <c r="F13" s="322"/>
    </row>
    <row r="14" spans="1:6" s="304" customFormat="1" ht="22.5" customHeight="1">
      <c r="A14" s="319" t="s">
        <v>45</v>
      </c>
      <c r="B14" s="320">
        <v>5624</v>
      </c>
      <c r="C14" s="320">
        <v>6000</v>
      </c>
      <c r="D14" s="316">
        <f t="shared" si="0"/>
        <v>376</v>
      </c>
      <c r="E14" s="317">
        <f t="shared" si="1"/>
        <v>6.685633001422476</v>
      </c>
      <c r="F14" s="322"/>
    </row>
    <row r="15" spans="1:6" s="304" customFormat="1" ht="22.5" customHeight="1">
      <c r="A15" s="319" t="s">
        <v>46</v>
      </c>
      <c r="B15" s="320">
        <v>659</v>
      </c>
      <c r="C15" s="320">
        <v>700</v>
      </c>
      <c r="D15" s="316">
        <f t="shared" si="0"/>
        <v>41</v>
      </c>
      <c r="E15" s="317">
        <f t="shared" si="1"/>
        <v>6.22154779969651</v>
      </c>
      <c r="F15" s="322"/>
    </row>
    <row r="16" spans="1:6" s="304" customFormat="1" ht="22.5" customHeight="1">
      <c r="A16" s="319" t="s">
        <v>47</v>
      </c>
      <c r="B16" s="320">
        <v>24498</v>
      </c>
      <c r="C16" s="320">
        <v>27000</v>
      </c>
      <c r="D16" s="316">
        <f t="shared" si="0"/>
        <v>2502</v>
      </c>
      <c r="E16" s="317">
        <f t="shared" si="1"/>
        <v>10.213078618662747</v>
      </c>
      <c r="F16" s="322"/>
    </row>
    <row r="17" spans="1:6" s="304" customFormat="1" ht="22.5" customHeight="1">
      <c r="A17" s="319" t="s">
        <v>48</v>
      </c>
      <c r="B17" s="320">
        <v>579</v>
      </c>
      <c r="C17" s="320">
        <v>600</v>
      </c>
      <c r="D17" s="316">
        <f t="shared" si="0"/>
        <v>21</v>
      </c>
      <c r="E17" s="317">
        <f t="shared" si="1"/>
        <v>3.6269430051813467</v>
      </c>
      <c r="F17" s="322"/>
    </row>
    <row r="18" spans="1:6" s="304" customFormat="1" ht="22.5" customHeight="1">
      <c r="A18" s="323" t="s">
        <v>49</v>
      </c>
      <c r="B18" s="320">
        <v>3303</v>
      </c>
      <c r="C18" s="320">
        <v>3600</v>
      </c>
      <c r="D18" s="316">
        <f t="shared" si="0"/>
        <v>297</v>
      </c>
      <c r="E18" s="317">
        <f t="shared" si="1"/>
        <v>8.991825613079019</v>
      </c>
      <c r="F18" s="322"/>
    </row>
    <row r="19" spans="1:6" s="304" customFormat="1" ht="22.5" customHeight="1">
      <c r="A19" s="323" t="s">
        <v>50</v>
      </c>
      <c r="B19" s="320">
        <v>541</v>
      </c>
      <c r="C19" s="320">
        <v>600</v>
      </c>
      <c r="D19" s="316">
        <f t="shared" si="0"/>
        <v>59</v>
      </c>
      <c r="E19" s="317">
        <f t="shared" si="1"/>
        <v>10.905730129390019</v>
      </c>
      <c r="F19" s="322"/>
    </row>
    <row r="20" spans="1:6" s="304" customFormat="1" ht="22.5" customHeight="1">
      <c r="A20" s="324" t="s">
        <v>51</v>
      </c>
      <c r="B20" s="320">
        <v>8</v>
      </c>
      <c r="C20" s="320">
        <v>0</v>
      </c>
      <c r="D20" s="316">
        <f t="shared" si="0"/>
        <v>-8</v>
      </c>
      <c r="E20" s="317"/>
      <c r="F20" s="322"/>
    </row>
    <row r="21" spans="1:6" s="304" customFormat="1" ht="22.5" customHeight="1">
      <c r="A21" s="323" t="s">
        <v>52</v>
      </c>
      <c r="B21" s="315">
        <v>30500</v>
      </c>
      <c r="C21" s="321">
        <f>SUM(C22,C23:C28)</f>
        <v>27330</v>
      </c>
      <c r="D21" s="316">
        <f t="shared" si="0"/>
        <v>-3170</v>
      </c>
      <c r="E21" s="317">
        <f aca="true" t="shared" si="2" ref="E21:E24">D21/B21*100</f>
        <v>-10.39344262295082</v>
      </c>
      <c r="F21" s="322"/>
    </row>
    <row r="22" spans="1:6" s="304" customFormat="1" ht="22.5" customHeight="1">
      <c r="A22" s="323" t="s">
        <v>53</v>
      </c>
      <c r="B22" s="320">
        <v>1800</v>
      </c>
      <c r="C22" s="321">
        <v>2000</v>
      </c>
      <c r="D22" s="316">
        <f t="shared" si="0"/>
        <v>200</v>
      </c>
      <c r="E22" s="317">
        <f t="shared" si="2"/>
        <v>11.11111111111111</v>
      </c>
      <c r="F22" s="322"/>
    </row>
    <row r="23" spans="1:6" s="304" customFormat="1" ht="22.5" customHeight="1">
      <c r="A23" s="323" t="s">
        <v>54</v>
      </c>
      <c r="B23" s="320">
        <v>3200</v>
      </c>
      <c r="C23" s="321">
        <v>3300</v>
      </c>
      <c r="D23" s="316">
        <f t="shared" si="0"/>
        <v>100</v>
      </c>
      <c r="E23" s="317">
        <f t="shared" si="2"/>
        <v>3.125</v>
      </c>
      <c r="F23" s="322"/>
    </row>
    <row r="24" spans="1:6" s="304" customFormat="1" ht="22.5" customHeight="1">
      <c r="A24" s="323" t="s">
        <v>55</v>
      </c>
      <c r="B24" s="320">
        <v>12300</v>
      </c>
      <c r="C24" s="321">
        <v>15030</v>
      </c>
      <c r="D24" s="316">
        <f t="shared" si="0"/>
        <v>2730</v>
      </c>
      <c r="E24" s="317">
        <f t="shared" si="2"/>
        <v>22.195121951219512</v>
      </c>
      <c r="F24" s="322"/>
    </row>
    <row r="25" spans="1:6" s="304" customFormat="1" ht="22.5" customHeight="1">
      <c r="A25" s="323" t="s">
        <v>56</v>
      </c>
      <c r="B25" s="320"/>
      <c r="C25" s="321"/>
      <c r="D25" s="316"/>
      <c r="E25" s="317"/>
      <c r="F25" s="322"/>
    </row>
    <row r="26" spans="1:6" s="304" customFormat="1" ht="22.5" customHeight="1">
      <c r="A26" s="323" t="s">
        <v>57</v>
      </c>
      <c r="B26" s="320">
        <v>13200</v>
      </c>
      <c r="C26" s="321">
        <v>7000</v>
      </c>
      <c r="D26" s="316">
        <f>C26-B26</f>
        <v>-6200</v>
      </c>
      <c r="E26" s="317">
        <f>D26/B26*100</f>
        <v>-46.96969696969697</v>
      </c>
      <c r="F26" s="322"/>
    </row>
    <row r="27" spans="1:6" s="254" customFormat="1" ht="22.5" customHeight="1">
      <c r="A27" s="325" t="s">
        <v>58</v>
      </c>
      <c r="B27" s="320"/>
      <c r="C27" s="315"/>
      <c r="D27" s="315"/>
      <c r="E27" s="326"/>
      <c r="F27" s="327"/>
    </row>
    <row r="28" spans="1:6" s="301" customFormat="1" ht="22.5" customHeight="1">
      <c r="A28" s="323" t="s">
        <v>59</v>
      </c>
      <c r="B28" s="320"/>
      <c r="C28" s="321"/>
      <c r="D28" s="316"/>
      <c r="E28" s="317"/>
      <c r="F28" s="307"/>
    </row>
    <row r="29" s="301" customFormat="1" ht="12">
      <c r="F29" s="307"/>
    </row>
    <row r="30" s="301" customFormat="1" ht="12">
      <c r="F30" s="307"/>
    </row>
    <row r="31" s="301" customFormat="1" ht="12">
      <c r="F31" s="307"/>
    </row>
    <row r="32" s="301" customFormat="1" ht="12">
      <c r="F32" s="307"/>
    </row>
    <row r="33" s="301" customFormat="1" ht="12">
      <c r="F33" s="307"/>
    </row>
    <row r="34" s="301" customFormat="1" ht="12">
      <c r="F34" s="307"/>
    </row>
    <row r="35" s="301" customFormat="1" ht="12">
      <c r="F35" s="307"/>
    </row>
    <row r="36" s="301" customFormat="1" ht="12">
      <c r="F36" s="307"/>
    </row>
    <row r="37" s="301" customFormat="1" ht="12">
      <c r="F37" s="307"/>
    </row>
    <row r="38" s="301" customFormat="1" ht="12">
      <c r="F38" s="307"/>
    </row>
    <row r="39" s="301" customFormat="1" ht="12">
      <c r="F39" s="307"/>
    </row>
    <row r="40" s="301" customFormat="1" ht="12">
      <c r="F40" s="307"/>
    </row>
    <row r="41" s="301" customFormat="1" ht="12">
      <c r="F41" s="307"/>
    </row>
    <row r="42" s="301" customFormat="1" ht="12">
      <c r="F42" s="307"/>
    </row>
    <row r="43" s="301" customFormat="1" ht="12">
      <c r="F43" s="307"/>
    </row>
    <row r="44" s="301" customFormat="1" ht="12">
      <c r="F44" s="307"/>
    </row>
    <row r="45" s="301" customFormat="1" ht="12">
      <c r="F45" s="307"/>
    </row>
    <row r="46" s="301" customFormat="1" ht="12">
      <c r="F46" s="307"/>
    </row>
    <row r="47" s="301" customFormat="1" ht="12">
      <c r="F47" s="307"/>
    </row>
    <row r="48" s="301" customFormat="1" ht="12">
      <c r="F48" s="307"/>
    </row>
    <row r="49" s="301" customFormat="1" ht="12">
      <c r="F49" s="307"/>
    </row>
    <row r="50" s="301" customFormat="1" ht="12">
      <c r="F50" s="307"/>
    </row>
    <row r="51" s="301" customFormat="1" ht="12">
      <c r="F51" s="307"/>
    </row>
    <row r="52" s="301" customFormat="1" ht="12">
      <c r="F52" s="307"/>
    </row>
    <row r="53" s="301" customFormat="1" ht="12">
      <c r="F53" s="307"/>
    </row>
    <row r="54" s="301" customFormat="1" ht="12">
      <c r="F54" s="307"/>
    </row>
    <row r="55" s="301" customFormat="1" ht="12">
      <c r="F55" s="307"/>
    </row>
  </sheetData>
  <sheetProtection/>
  <mergeCells count="5">
    <mergeCell ref="A1:E1"/>
    <mergeCell ref="D3:E3"/>
    <mergeCell ref="A3:A4"/>
    <mergeCell ref="B3:B4"/>
    <mergeCell ref="C3:C4"/>
  </mergeCells>
  <printOptions horizontalCentered="1"/>
  <pageMargins left="0.7479166666666667" right="0.7479166666666667" top="0.66875" bottom="0.7875" header="0.5118055555555555" footer="0.5118055555555555"/>
  <pageSetup horizontalDpi="600" verticalDpi="600" orientation="landscape" paperSize="9"/>
  <headerFooter alignWithMargins="0">
    <oddFooter>&amp;C&amp;"Geneva"&amp;10第 &amp;P 页</oddFooter>
  </headerFooter>
</worksheet>
</file>

<file path=xl/worksheets/sheet20.xml><?xml version="1.0" encoding="utf-8"?>
<worksheet xmlns="http://schemas.openxmlformats.org/spreadsheetml/2006/main" xmlns:r="http://schemas.openxmlformats.org/officeDocument/2006/relationships">
  <sheetPr>
    <tabColor theme="0"/>
  </sheetPr>
  <dimension ref="A1:E5"/>
  <sheetViews>
    <sheetView workbookViewId="0" topLeftCell="A1">
      <selection activeCell="F20" sqref="F20"/>
    </sheetView>
  </sheetViews>
  <sheetFormatPr defaultColWidth="8.00390625" defaultRowHeight="14.25"/>
  <cols>
    <col min="1" max="1" width="36.50390625" style="23" customWidth="1"/>
    <col min="2" max="5" width="20.125" style="23" customWidth="1"/>
    <col min="6" max="16384" width="8.00390625" style="23" customWidth="1"/>
  </cols>
  <sheetData>
    <row r="1" spans="1:5" ht="40.5" customHeight="1">
      <c r="A1" s="24" t="s">
        <v>1290</v>
      </c>
      <c r="B1" s="24"/>
      <c r="C1" s="24"/>
      <c r="D1" s="24"/>
      <c r="E1" s="24"/>
    </row>
    <row r="2" spans="1:5" ht="24" customHeight="1">
      <c r="A2" s="17"/>
      <c r="B2" s="17"/>
      <c r="C2" s="18"/>
      <c r="D2" s="17"/>
      <c r="E2" s="18" t="s">
        <v>29</v>
      </c>
    </row>
    <row r="3" spans="1:5" ht="40.5" customHeight="1">
      <c r="A3" s="25"/>
      <c r="B3" s="25" t="s">
        <v>1291</v>
      </c>
      <c r="C3" s="25" t="s">
        <v>1292</v>
      </c>
      <c r="D3" s="25" t="s">
        <v>1293</v>
      </c>
      <c r="E3" s="25" t="s">
        <v>1294</v>
      </c>
    </row>
    <row r="4" spans="1:5" ht="40.5" customHeight="1">
      <c r="A4" s="26" t="s">
        <v>1295</v>
      </c>
      <c r="B4" s="27">
        <v>137600</v>
      </c>
      <c r="C4" s="28">
        <v>183768</v>
      </c>
      <c r="D4" s="27">
        <v>22300</v>
      </c>
      <c r="E4" s="28">
        <v>34249</v>
      </c>
    </row>
    <row r="5" spans="1:5" ht="40.5" customHeight="1">
      <c r="A5" s="29" t="s">
        <v>1296</v>
      </c>
      <c r="B5" s="27">
        <v>137600</v>
      </c>
      <c r="C5" s="28">
        <v>183768</v>
      </c>
      <c r="D5" s="27">
        <v>22300</v>
      </c>
      <c r="E5" s="28">
        <v>34249</v>
      </c>
    </row>
  </sheetData>
  <sheetProtection/>
  <mergeCells count="1">
    <mergeCell ref="A1:E1"/>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D6"/>
  <sheetViews>
    <sheetView workbookViewId="0" topLeftCell="A1">
      <selection activeCell="B5" sqref="B5:D5"/>
    </sheetView>
  </sheetViews>
  <sheetFormatPr defaultColWidth="8.00390625" defaultRowHeight="14.25"/>
  <cols>
    <col min="1" max="1" width="8.00390625" style="17" customWidth="1"/>
    <col min="2" max="2" width="24.375" style="17" customWidth="1"/>
    <col min="3" max="4" width="20.50390625" style="17" customWidth="1"/>
    <col min="5" max="16384" width="8.00390625" style="17" customWidth="1"/>
  </cols>
  <sheetData>
    <row r="1" spans="1:4" s="13" customFormat="1" ht="30" customHeight="1">
      <c r="A1" s="22" t="s">
        <v>1297</v>
      </c>
      <c r="B1" s="22"/>
      <c r="C1" s="22"/>
      <c r="D1" s="22"/>
    </row>
    <row r="2" spans="3:4" ht="30" customHeight="1">
      <c r="C2" s="18" t="s">
        <v>29</v>
      </c>
      <c r="D2" s="18"/>
    </row>
    <row r="3" spans="1:4" s="13" customFormat="1" ht="30" customHeight="1">
      <c r="A3" s="6" t="s">
        <v>1298</v>
      </c>
      <c r="B3" s="6" t="s">
        <v>1299</v>
      </c>
      <c r="C3" s="6" t="s">
        <v>1300</v>
      </c>
      <c r="D3" s="6"/>
    </row>
    <row r="4" spans="1:4" s="13" customFormat="1" ht="30" customHeight="1">
      <c r="A4" s="6"/>
      <c r="B4" s="6"/>
      <c r="C4" s="6" t="s">
        <v>1301</v>
      </c>
      <c r="D4" s="6" t="s">
        <v>1302</v>
      </c>
    </row>
    <row r="5" spans="1:4" ht="30" customHeight="1">
      <c r="A5" s="19" t="s">
        <v>1303</v>
      </c>
      <c r="B5" s="21">
        <f>26243+54751+5000+2000</f>
        <v>87994</v>
      </c>
      <c r="C5" s="21">
        <f>26243+54751+628</f>
        <v>81622</v>
      </c>
      <c r="D5" s="21">
        <v>3782.22</v>
      </c>
    </row>
    <row r="6" spans="1:4" ht="30" customHeight="1">
      <c r="A6" s="19" t="s">
        <v>1296</v>
      </c>
      <c r="B6" s="21">
        <f>26243+54751+5000+2000</f>
        <v>87994</v>
      </c>
      <c r="C6" s="21">
        <f>26243+54751+628</f>
        <v>81622</v>
      </c>
      <c r="D6" s="21">
        <v>3782.22</v>
      </c>
    </row>
  </sheetData>
  <sheetProtection/>
  <mergeCells count="5">
    <mergeCell ref="A1:D1"/>
    <mergeCell ref="C2:D2"/>
    <mergeCell ref="C3:D3"/>
    <mergeCell ref="A3:A4"/>
    <mergeCell ref="B3:B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theme="0"/>
  </sheetPr>
  <dimension ref="A1:D6"/>
  <sheetViews>
    <sheetView workbookViewId="0" topLeftCell="A1">
      <selection activeCell="C33" sqref="C33"/>
    </sheetView>
  </sheetViews>
  <sheetFormatPr defaultColWidth="8.00390625" defaultRowHeight="14.25"/>
  <cols>
    <col min="1" max="1" width="8.00390625" style="17" customWidth="1"/>
    <col min="2" max="2" width="24.375" style="17" customWidth="1"/>
    <col min="3" max="4" width="20.50390625" style="17" customWidth="1"/>
    <col min="5" max="16384" width="8.00390625" style="17" customWidth="1"/>
  </cols>
  <sheetData>
    <row r="1" spans="1:4" s="13" customFormat="1" ht="30" customHeight="1">
      <c r="A1" s="3" t="s">
        <v>1304</v>
      </c>
      <c r="B1" s="3"/>
      <c r="C1" s="3"/>
      <c r="D1" s="3"/>
    </row>
    <row r="2" spans="3:4" ht="30" customHeight="1">
      <c r="C2" s="18" t="s">
        <v>29</v>
      </c>
      <c r="D2" s="18"/>
    </row>
    <row r="3" spans="1:4" s="13" customFormat="1" ht="30" customHeight="1">
      <c r="A3" s="6" t="s">
        <v>1298</v>
      </c>
      <c r="B3" s="6" t="s">
        <v>1305</v>
      </c>
      <c r="C3" s="6" t="s">
        <v>1300</v>
      </c>
      <c r="D3" s="6"/>
    </row>
    <row r="4" spans="1:4" s="13" customFormat="1" ht="30" customHeight="1">
      <c r="A4" s="6"/>
      <c r="B4" s="6"/>
      <c r="C4" s="6" t="s">
        <v>1301</v>
      </c>
      <c r="D4" s="6" t="s">
        <v>1302</v>
      </c>
    </row>
    <row r="5" spans="1:4" ht="30" customHeight="1">
      <c r="A5" s="19" t="s">
        <v>1303</v>
      </c>
      <c r="B5" s="21">
        <f>2263+12000</f>
        <v>14263</v>
      </c>
      <c r="C5" s="21">
        <v>2263.3</v>
      </c>
      <c r="D5" s="21">
        <v>918.48</v>
      </c>
    </row>
    <row r="6" spans="1:4" ht="30" customHeight="1">
      <c r="A6" s="19" t="s">
        <v>1296</v>
      </c>
      <c r="B6" s="21">
        <f>2263+12000</f>
        <v>14263</v>
      </c>
      <c r="C6" s="21">
        <v>2263.3</v>
      </c>
      <c r="D6" s="21">
        <v>918.48</v>
      </c>
    </row>
  </sheetData>
  <sheetProtection/>
  <mergeCells count="5">
    <mergeCell ref="A1:D1"/>
    <mergeCell ref="C2:D2"/>
    <mergeCell ref="C3:D3"/>
    <mergeCell ref="A3:A4"/>
    <mergeCell ref="B3:B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theme="0"/>
  </sheetPr>
  <dimension ref="A1:C6"/>
  <sheetViews>
    <sheetView workbookViewId="0" topLeftCell="A1">
      <selection activeCell="B5" sqref="B5:C5"/>
    </sheetView>
  </sheetViews>
  <sheetFormatPr defaultColWidth="8.00390625" defaultRowHeight="14.25"/>
  <cols>
    <col min="1" max="1" width="8.00390625" style="17" customWidth="1"/>
    <col min="2" max="2" width="27.125" style="17" customWidth="1"/>
    <col min="3" max="3" width="29.25390625" style="17" customWidth="1"/>
    <col min="4" max="16384" width="8.00390625" style="17" customWidth="1"/>
  </cols>
  <sheetData>
    <row r="1" spans="1:3" s="13" customFormat="1" ht="30" customHeight="1">
      <c r="A1" s="3" t="s">
        <v>1306</v>
      </c>
      <c r="B1" s="3"/>
      <c r="C1" s="3"/>
    </row>
    <row r="2" spans="2:3" ht="30" customHeight="1">
      <c r="B2" s="18" t="s">
        <v>29</v>
      </c>
      <c r="C2" s="18"/>
    </row>
    <row r="3" spans="1:3" s="13" customFormat="1" ht="30" customHeight="1">
      <c r="A3" s="6" t="s">
        <v>1298</v>
      </c>
      <c r="B3" s="6" t="s">
        <v>1307</v>
      </c>
      <c r="C3" s="6"/>
    </row>
    <row r="4" spans="1:3" s="13" customFormat="1" ht="30" customHeight="1">
      <c r="A4" s="6"/>
      <c r="B4" s="6" t="s">
        <v>1301</v>
      </c>
      <c r="C4" s="6" t="s">
        <v>1302</v>
      </c>
    </row>
    <row r="5" spans="1:3" ht="30" customHeight="1">
      <c r="A5" s="19" t="s">
        <v>1303</v>
      </c>
      <c r="B5" s="20">
        <v>15681.1</v>
      </c>
      <c r="C5" s="21">
        <v>5423.46</v>
      </c>
    </row>
    <row r="6" spans="1:3" ht="30" customHeight="1">
      <c r="A6" s="19" t="s">
        <v>1296</v>
      </c>
      <c r="B6" s="20">
        <v>15681.1</v>
      </c>
      <c r="C6" s="21">
        <v>5423.46</v>
      </c>
    </row>
  </sheetData>
  <sheetProtection/>
  <mergeCells count="4">
    <mergeCell ref="A1:C1"/>
    <mergeCell ref="B2:C2"/>
    <mergeCell ref="B3:C3"/>
    <mergeCell ref="A3:A4"/>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theme="0"/>
  </sheetPr>
  <dimension ref="A1:C6"/>
  <sheetViews>
    <sheetView workbookViewId="0" topLeftCell="A1">
      <selection activeCell="B5" sqref="B5:C5"/>
    </sheetView>
  </sheetViews>
  <sheetFormatPr defaultColWidth="8.00390625" defaultRowHeight="14.25"/>
  <cols>
    <col min="1" max="1" width="8.00390625" style="17" customWidth="1"/>
    <col min="2" max="2" width="27.125" style="17" customWidth="1"/>
    <col min="3" max="3" width="29.25390625" style="17" customWidth="1"/>
    <col min="4" max="16384" width="8.00390625" style="17" customWidth="1"/>
  </cols>
  <sheetData>
    <row r="1" spans="1:3" s="13" customFormat="1" ht="30" customHeight="1">
      <c r="A1" s="3" t="s">
        <v>1308</v>
      </c>
      <c r="B1" s="3"/>
      <c r="C1" s="3"/>
    </row>
    <row r="2" spans="2:3" ht="30" customHeight="1">
      <c r="B2" s="18" t="s">
        <v>29</v>
      </c>
      <c r="C2" s="18"/>
    </row>
    <row r="3" spans="1:3" s="13" customFormat="1" ht="30" customHeight="1">
      <c r="A3" s="6" t="s">
        <v>1298</v>
      </c>
      <c r="B3" s="6" t="s">
        <v>1307</v>
      </c>
      <c r="C3" s="6"/>
    </row>
    <row r="4" spans="1:3" s="13" customFormat="1" ht="30" customHeight="1">
      <c r="A4" s="6"/>
      <c r="B4" s="6" t="s">
        <v>1301</v>
      </c>
      <c r="C4" s="6" t="s">
        <v>1302</v>
      </c>
    </row>
    <row r="5" spans="1:3" ht="30" customHeight="1">
      <c r="A5" s="19" t="s">
        <v>1303</v>
      </c>
      <c r="B5" s="20">
        <v>2070</v>
      </c>
      <c r="C5" s="21">
        <v>1145.81</v>
      </c>
    </row>
    <row r="6" spans="1:3" ht="30" customHeight="1">
      <c r="A6" s="19" t="s">
        <v>1296</v>
      </c>
      <c r="B6" s="20">
        <v>2070</v>
      </c>
      <c r="C6" s="21">
        <v>1145.81</v>
      </c>
    </row>
  </sheetData>
  <sheetProtection/>
  <mergeCells count="4">
    <mergeCell ref="A1:C1"/>
    <mergeCell ref="B2:C2"/>
    <mergeCell ref="B3:C3"/>
    <mergeCell ref="A3:A4"/>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theme="0"/>
  </sheetPr>
  <dimension ref="A1:H6"/>
  <sheetViews>
    <sheetView workbookViewId="0" topLeftCell="A1">
      <selection activeCell="G28" sqref="G28"/>
    </sheetView>
  </sheetViews>
  <sheetFormatPr defaultColWidth="9.00390625" defaultRowHeight="14.25"/>
  <cols>
    <col min="1" max="1" width="28.25390625" style="2" customWidth="1"/>
    <col min="2" max="2" width="9.00390625" style="2" customWidth="1"/>
    <col min="3" max="3" width="22.625" style="2" customWidth="1"/>
    <col min="4" max="4" width="16.00390625" style="2" customWidth="1"/>
    <col min="5" max="5" width="21.125" style="2" customWidth="1"/>
    <col min="6" max="7" width="9.00390625" style="2" customWidth="1"/>
    <col min="8" max="8" width="14.50390625" style="2" customWidth="1"/>
    <col min="9" max="16384" width="9.00390625" style="2" customWidth="1"/>
  </cols>
  <sheetData>
    <row r="1" spans="1:8" s="13" customFormat="1" ht="39.75" customHeight="1">
      <c r="A1" s="3" t="s">
        <v>1309</v>
      </c>
      <c r="B1" s="3"/>
      <c r="C1" s="3"/>
      <c r="D1" s="3"/>
      <c r="E1" s="3"/>
      <c r="F1" s="3"/>
      <c r="G1" s="3"/>
      <c r="H1" s="3"/>
    </row>
    <row r="2" ht="39.75" customHeight="1">
      <c r="H2" s="4" t="s">
        <v>29</v>
      </c>
    </row>
    <row r="3" spans="1:8" s="1" customFormat="1" ht="39.75" customHeight="1">
      <c r="A3" s="6" t="s">
        <v>1278</v>
      </c>
      <c r="B3" s="6" t="s">
        <v>1310</v>
      </c>
      <c r="C3" s="6" t="s">
        <v>1311</v>
      </c>
      <c r="D3" s="6" t="s">
        <v>1312</v>
      </c>
      <c r="E3" s="6" t="s">
        <v>1313</v>
      </c>
      <c r="F3" s="6" t="s">
        <v>1314</v>
      </c>
      <c r="G3" s="6" t="s">
        <v>1315</v>
      </c>
      <c r="H3" s="6" t="s">
        <v>1316</v>
      </c>
    </row>
    <row r="4" spans="1:8" s="1" customFormat="1" ht="39.75" customHeight="1">
      <c r="A4" s="6" t="s">
        <v>170</v>
      </c>
      <c r="B4" s="6"/>
      <c r="C4" s="6"/>
      <c r="D4" s="6"/>
      <c r="E4" s="6"/>
      <c r="F4" s="6"/>
      <c r="G4" s="6">
        <f>SUM(G5:G6)</f>
        <v>0</v>
      </c>
      <c r="H4" s="6"/>
    </row>
    <row r="5" spans="1:8" ht="39.75" customHeight="1">
      <c r="A5" s="7" t="s">
        <v>1317</v>
      </c>
      <c r="B5" s="8"/>
      <c r="C5" s="8"/>
      <c r="D5" s="8"/>
      <c r="E5" s="8"/>
      <c r="F5" s="8"/>
      <c r="G5" s="8"/>
      <c r="H5" s="9"/>
    </row>
    <row r="6" spans="1:8" ht="39.75" customHeight="1">
      <c r="A6" s="12"/>
      <c r="B6" s="15"/>
      <c r="C6" s="15"/>
      <c r="D6" s="15"/>
      <c r="E6" s="15"/>
      <c r="F6" s="15"/>
      <c r="G6" s="15"/>
      <c r="H6" s="16"/>
    </row>
    <row r="7" s="14" customFormat="1" ht="12.75"/>
    <row r="20" ht="15" customHeight="1"/>
  </sheetData>
  <sheetProtection/>
  <mergeCells count="1">
    <mergeCell ref="A1:H1"/>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0"/>
  </sheetPr>
  <dimension ref="A1:H7"/>
  <sheetViews>
    <sheetView workbookViewId="0" topLeftCell="A1">
      <selection activeCell="I22" sqref="I22"/>
    </sheetView>
  </sheetViews>
  <sheetFormatPr defaultColWidth="9.00390625" defaultRowHeight="14.25"/>
  <cols>
    <col min="1" max="1" width="24.375" style="2" customWidth="1"/>
    <col min="2" max="2" width="9.75390625" style="2" customWidth="1"/>
    <col min="3" max="3" width="18.875" style="2" customWidth="1"/>
    <col min="4" max="4" width="17.875" style="2" customWidth="1"/>
    <col min="5" max="5" width="17.75390625" style="2" customWidth="1"/>
    <col min="6" max="6" width="10.25390625" style="2" customWidth="1"/>
    <col min="7" max="7" width="9.75390625" style="2" customWidth="1"/>
    <col min="8" max="8" width="14.125" style="2" customWidth="1"/>
    <col min="9" max="16384" width="9.00390625" style="2" customWidth="1"/>
  </cols>
  <sheetData>
    <row r="1" spans="1:8" s="1" customFormat="1" ht="39.75" customHeight="1">
      <c r="A1" s="3" t="s">
        <v>1318</v>
      </c>
      <c r="B1" s="3"/>
      <c r="C1" s="3"/>
      <c r="D1" s="3"/>
      <c r="E1" s="3"/>
      <c r="F1" s="3"/>
      <c r="G1" s="3"/>
      <c r="H1" s="3"/>
    </row>
    <row r="2" ht="39.75" customHeight="1">
      <c r="H2" s="4" t="s">
        <v>29</v>
      </c>
    </row>
    <row r="3" spans="1:8" s="1" customFormat="1" ht="39.75" customHeight="1">
      <c r="A3" s="5" t="s">
        <v>1278</v>
      </c>
      <c r="B3" s="6" t="s">
        <v>1310</v>
      </c>
      <c r="C3" s="6" t="s">
        <v>1311</v>
      </c>
      <c r="D3" s="6" t="s">
        <v>1312</v>
      </c>
      <c r="E3" s="6" t="s">
        <v>1313</v>
      </c>
      <c r="F3" s="6" t="s">
        <v>1314</v>
      </c>
      <c r="G3" s="6" t="s">
        <v>1315</v>
      </c>
      <c r="H3" s="6" t="s">
        <v>1316</v>
      </c>
    </row>
    <row r="4" spans="1:8" s="1" customFormat="1" ht="39.75" customHeight="1">
      <c r="A4" s="5" t="s">
        <v>170</v>
      </c>
      <c r="B4" s="6"/>
      <c r="C4" s="6"/>
      <c r="D4" s="6"/>
      <c r="E4" s="6"/>
      <c r="F4" s="6"/>
      <c r="G4" s="6">
        <f>SUM(G5:G6)</f>
        <v>0</v>
      </c>
      <c r="H4" s="6"/>
    </row>
    <row r="5" spans="1:8" ht="39.75" customHeight="1">
      <c r="A5" s="7" t="s">
        <v>1317</v>
      </c>
      <c r="B5" s="8"/>
      <c r="C5" s="8"/>
      <c r="D5" s="8"/>
      <c r="E5" s="8"/>
      <c r="F5" s="8"/>
      <c r="G5" s="8"/>
      <c r="H5" s="9"/>
    </row>
    <row r="6" spans="1:8" ht="39.75" customHeight="1">
      <c r="A6" s="10"/>
      <c r="B6" s="8"/>
      <c r="C6" s="8"/>
      <c r="D6" s="8"/>
      <c r="E6" s="8"/>
      <c r="F6" s="8"/>
      <c r="G6" s="8"/>
      <c r="H6" s="11"/>
    </row>
    <row r="7" spans="1:8" ht="39.75" customHeight="1">
      <c r="A7" s="12"/>
      <c r="B7" s="8"/>
      <c r="C7" s="8"/>
      <c r="D7" s="8"/>
      <c r="E7" s="8"/>
      <c r="F7" s="8"/>
      <c r="G7" s="8"/>
      <c r="H7" s="9"/>
    </row>
    <row r="19" ht="15" customHeight="1"/>
  </sheetData>
  <sheetProtection/>
  <mergeCells count="1">
    <mergeCell ref="A1:H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29"/>
  <sheetViews>
    <sheetView workbookViewId="0" topLeftCell="A1">
      <pane xSplit="1" ySplit="1" topLeftCell="B2" activePane="bottomRight" state="frozen"/>
      <selection pane="bottomRight" activeCell="D8" sqref="D8"/>
    </sheetView>
  </sheetViews>
  <sheetFormatPr defaultColWidth="6.00390625" defaultRowHeight="12.75" customHeight="1"/>
  <cols>
    <col min="1" max="1" width="30.75390625" style="100" customWidth="1"/>
    <col min="2" max="2" width="19.875" style="287" customWidth="1"/>
    <col min="3" max="5" width="19.00390625" style="285" customWidth="1"/>
    <col min="6" max="16384" width="6.00390625" style="100" customWidth="1"/>
  </cols>
  <sheetData>
    <row r="1" spans="1:5" s="285" customFormat="1" ht="26.25" customHeight="1">
      <c r="A1" s="276" t="s">
        <v>60</v>
      </c>
      <c r="B1" s="276"/>
      <c r="C1" s="276"/>
      <c r="D1" s="276"/>
      <c r="E1" s="276"/>
    </row>
    <row r="2" spans="1:5" s="285" customFormat="1" ht="21.75" customHeight="1">
      <c r="A2" s="288"/>
      <c r="B2" s="289"/>
      <c r="C2" s="290"/>
      <c r="E2" s="291" t="s">
        <v>29</v>
      </c>
    </row>
    <row r="3" spans="1:5" s="286" customFormat="1" ht="24" customHeight="1">
      <c r="A3" s="292" t="s">
        <v>61</v>
      </c>
      <c r="B3" s="259" t="s">
        <v>31</v>
      </c>
      <c r="C3" s="259" t="s">
        <v>32</v>
      </c>
      <c r="D3" s="260" t="s">
        <v>62</v>
      </c>
      <c r="E3" s="260"/>
    </row>
    <row r="4" spans="1:5" s="286" customFormat="1" ht="24" customHeight="1">
      <c r="A4" s="292"/>
      <c r="B4" s="261"/>
      <c r="C4" s="261"/>
      <c r="D4" s="260" t="s">
        <v>34</v>
      </c>
      <c r="E4" s="260" t="s">
        <v>35</v>
      </c>
    </row>
    <row r="5" spans="1:5" s="224" customFormat="1" ht="24" customHeight="1">
      <c r="A5" s="293" t="s">
        <v>63</v>
      </c>
      <c r="B5" s="294">
        <f>SUM(B6:B28)</f>
        <v>338423</v>
      </c>
      <c r="C5" s="294">
        <f>SUM(C6:C28)</f>
        <v>332735</v>
      </c>
      <c r="D5" s="294">
        <v>-5688</v>
      </c>
      <c r="E5" s="295">
        <v>-1.680736829352615</v>
      </c>
    </row>
    <row r="6" spans="1:5" s="224" customFormat="1" ht="24" customHeight="1">
      <c r="A6" s="296" t="s">
        <v>64</v>
      </c>
      <c r="B6" s="297">
        <v>30900</v>
      </c>
      <c r="C6" s="294">
        <v>31709</v>
      </c>
      <c r="D6" s="294">
        <v>809</v>
      </c>
      <c r="E6" s="295">
        <v>2.618122977346278</v>
      </c>
    </row>
    <row r="7" spans="1:5" s="224" customFormat="1" ht="24" customHeight="1">
      <c r="A7" s="296" t="s">
        <v>65</v>
      </c>
      <c r="B7" s="297">
        <v>121</v>
      </c>
      <c r="C7" s="294">
        <v>279</v>
      </c>
      <c r="D7" s="294">
        <v>158</v>
      </c>
      <c r="E7" s="295">
        <v>130.57851239669424</v>
      </c>
    </row>
    <row r="8" spans="1:5" s="224" customFormat="1" ht="24" customHeight="1">
      <c r="A8" s="296" t="s">
        <v>66</v>
      </c>
      <c r="B8" s="297">
        <v>13282</v>
      </c>
      <c r="C8" s="294">
        <v>12610</v>
      </c>
      <c r="D8" s="294">
        <v>-672</v>
      </c>
      <c r="E8" s="295">
        <v>-5.0594789941273905</v>
      </c>
    </row>
    <row r="9" spans="1:5" s="224" customFormat="1" ht="24" customHeight="1">
      <c r="A9" s="296" t="s">
        <v>67</v>
      </c>
      <c r="B9" s="297">
        <v>47102</v>
      </c>
      <c r="C9" s="294">
        <v>44509</v>
      </c>
      <c r="D9" s="294">
        <v>-2593</v>
      </c>
      <c r="E9" s="295">
        <v>-5.505074094518279</v>
      </c>
    </row>
    <row r="10" spans="1:5" s="253" customFormat="1" ht="24" customHeight="1">
      <c r="A10" s="298" t="s">
        <v>68</v>
      </c>
      <c r="B10" s="297">
        <v>70</v>
      </c>
      <c r="C10" s="294">
        <v>72</v>
      </c>
      <c r="D10" s="294">
        <v>2</v>
      </c>
      <c r="E10" s="295">
        <v>2.857142857142857</v>
      </c>
    </row>
    <row r="11" spans="1:5" s="253" customFormat="1" ht="24" customHeight="1">
      <c r="A11" s="299" t="s">
        <v>69</v>
      </c>
      <c r="B11" s="297">
        <v>1400</v>
      </c>
      <c r="C11" s="294">
        <v>1245</v>
      </c>
      <c r="D11" s="294">
        <v>-155</v>
      </c>
      <c r="E11" s="295">
        <v>-11.071428571428571</v>
      </c>
    </row>
    <row r="12" spans="1:5" s="253" customFormat="1" ht="24" customHeight="1">
      <c r="A12" s="299" t="s">
        <v>70</v>
      </c>
      <c r="B12" s="297">
        <v>57000</v>
      </c>
      <c r="C12" s="294">
        <v>82295</v>
      </c>
      <c r="D12" s="294">
        <v>25295</v>
      </c>
      <c r="E12" s="295">
        <v>44.377192982456144</v>
      </c>
    </row>
    <row r="13" spans="1:5" s="253" customFormat="1" ht="24" customHeight="1">
      <c r="A13" s="298" t="s">
        <v>71</v>
      </c>
      <c r="B13" s="297">
        <v>16000</v>
      </c>
      <c r="C13" s="294">
        <v>19750</v>
      </c>
      <c r="D13" s="294">
        <v>3750</v>
      </c>
      <c r="E13" s="295">
        <v>23.4375</v>
      </c>
    </row>
    <row r="14" spans="1:5" s="253" customFormat="1" ht="24" customHeight="1">
      <c r="A14" s="298" t="s">
        <v>72</v>
      </c>
      <c r="B14" s="297">
        <v>7200</v>
      </c>
      <c r="C14" s="294">
        <v>4397</v>
      </c>
      <c r="D14" s="294">
        <v>-2803</v>
      </c>
      <c r="E14" s="295">
        <v>-38.93055555555556</v>
      </c>
    </row>
    <row r="15" spans="1:5" s="253" customFormat="1" ht="24" customHeight="1">
      <c r="A15" s="298" t="s">
        <v>73</v>
      </c>
      <c r="B15" s="297">
        <v>38150</v>
      </c>
      <c r="C15" s="294">
        <v>32400</v>
      </c>
      <c r="D15" s="294">
        <v>-5750</v>
      </c>
      <c r="E15" s="295">
        <v>-15.072083879423328</v>
      </c>
    </row>
    <row r="16" spans="1:5" s="253" customFormat="1" ht="24" customHeight="1">
      <c r="A16" s="296" t="s">
        <v>74</v>
      </c>
      <c r="B16" s="297">
        <v>67000</v>
      </c>
      <c r="C16" s="294">
        <v>64410</v>
      </c>
      <c r="D16" s="294">
        <v>-2590</v>
      </c>
      <c r="E16" s="295">
        <v>-3.865671641791045</v>
      </c>
    </row>
    <row r="17" spans="1:5" s="253" customFormat="1" ht="24" customHeight="1">
      <c r="A17" s="296" t="s">
        <v>75</v>
      </c>
      <c r="B17" s="297">
        <v>15000</v>
      </c>
      <c r="C17" s="294">
        <v>5952</v>
      </c>
      <c r="D17" s="294">
        <v>-9048</v>
      </c>
      <c r="E17" s="295">
        <v>-60.31999999999999</v>
      </c>
    </row>
    <row r="18" spans="1:5" s="253" customFormat="1" ht="24" customHeight="1">
      <c r="A18" s="296" t="s">
        <v>76</v>
      </c>
      <c r="B18" s="297">
        <v>24000</v>
      </c>
      <c r="C18" s="294">
        <v>14679</v>
      </c>
      <c r="D18" s="294">
        <v>-9321</v>
      </c>
      <c r="E18" s="295">
        <v>-38.837500000000006</v>
      </c>
    </row>
    <row r="19" spans="1:5" s="253" customFormat="1" ht="24" customHeight="1">
      <c r="A19" s="296" t="s">
        <v>77</v>
      </c>
      <c r="B19" s="297">
        <v>485</v>
      </c>
      <c r="C19" s="294">
        <v>838</v>
      </c>
      <c r="D19" s="294">
        <v>353</v>
      </c>
      <c r="E19" s="295">
        <v>72.78350515463917</v>
      </c>
    </row>
    <row r="20" spans="1:5" s="253" customFormat="1" ht="24" customHeight="1">
      <c r="A20" s="296" t="s">
        <v>78</v>
      </c>
      <c r="B20" s="297"/>
      <c r="C20" s="294"/>
      <c r="D20" s="294"/>
      <c r="E20" s="295"/>
    </row>
    <row r="21" spans="1:5" s="253" customFormat="1" ht="24" customHeight="1">
      <c r="A21" s="296" t="s">
        <v>79</v>
      </c>
      <c r="B21" s="297">
        <v>6200</v>
      </c>
      <c r="C21" s="294">
        <v>1432</v>
      </c>
      <c r="D21" s="294">
        <v>-4768</v>
      </c>
      <c r="E21" s="295">
        <v>-76.90322580645162</v>
      </c>
    </row>
    <row r="22" spans="1:5" s="253" customFormat="1" ht="24" customHeight="1">
      <c r="A22" s="296" t="s">
        <v>80</v>
      </c>
      <c r="B22" s="297">
        <v>8400</v>
      </c>
      <c r="C22" s="294">
        <v>6158</v>
      </c>
      <c r="D22" s="294">
        <v>-2242</v>
      </c>
      <c r="E22" s="295">
        <v>-26.690476190476193</v>
      </c>
    </row>
    <row r="23" spans="1:5" s="253" customFormat="1" ht="24" customHeight="1">
      <c r="A23" s="296" t="s">
        <v>81</v>
      </c>
      <c r="B23" s="297"/>
      <c r="C23" s="300"/>
      <c r="D23" s="294"/>
      <c r="E23" s="295"/>
    </row>
    <row r="24" spans="1:5" s="253" customFormat="1" ht="24" customHeight="1">
      <c r="A24" s="296" t="s">
        <v>82</v>
      </c>
      <c r="B24" s="297">
        <v>2000</v>
      </c>
      <c r="C24" s="294">
        <v>1876</v>
      </c>
      <c r="D24" s="294">
        <v>-124</v>
      </c>
      <c r="E24" s="295">
        <v>-6.2</v>
      </c>
    </row>
    <row r="25" spans="1:5" s="253" customFormat="1" ht="24" customHeight="1">
      <c r="A25" s="296" t="s">
        <v>83</v>
      </c>
      <c r="B25" s="297">
        <v>4043</v>
      </c>
      <c r="C25" s="294">
        <v>5724</v>
      </c>
      <c r="D25" s="294">
        <v>1681</v>
      </c>
      <c r="E25" s="295">
        <v>41.57803611179817</v>
      </c>
    </row>
    <row r="26" spans="1:5" s="253" customFormat="1" ht="24" customHeight="1">
      <c r="A26" s="296" t="s">
        <v>84</v>
      </c>
      <c r="B26" s="297">
        <v>70</v>
      </c>
      <c r="C26" s="294">
        <v>15</v>
      </c>
      <c r="D26" s="294">
        <v>-55</v>
      </c>
      <c r="E26" s="295">
        <v>-78.57142857142857</v>
      </c>
    </row>
    <row r="27" spans="1:5" s="253" customFormat="1" ht="24" customHeight="1">
      <c r="A27" s="296" t="s">
        <v>85</v>
      </c>
      <c r="B27" s="297"/>
      <c r="C27" s="294">
        <v>2385</v>
      </c>
      <c r="D27" s="294">
        <v>2385</v>
      </c>
      <c r="E27" s="295"/>
    </row>
    <row r="28" spans="1:5" s="253" customFormat="1" ht="24" customHeight="1">
      <c r="A28" s="296" t="s">
        <v>86</v>
      </c>
      <c r="B28" s="294"/>
      <c r="C28" s="300"/>
      <c r="D28" s="294"/>
      <c r="E28" s="295"/>
    </row>
    <row r="29" spans="1:5" s="253" customFormat="1" ht="32.25" customHeight="1">
      <c r="A29" s="100"/>
      <c r="B29" s="287"/>
      <c r="C29" s="285"/>
      <c r="D29" s="285"/>
      <c r="E29" s="285"/>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row r="1504" ht="15.75" customHeight="1"/>
    <row r="1505" ht="15.75" customHeight="1"/>
    <row r="1506" ht="15.75" customHeight="1"/>
    <row r="1507" ht="15.75" customHeight="1"/>
    <row r="1508" ht="15.75" customHeight="1"/>
    <row r="1509" ht="15.75" customHeight="1"/>
    <row r="1510" ht="15.75" customHeight="1"/>
    <row r="1511" ht="15.75" customHeight="1"/>
    <row r="1512" ht="15.75" customHeight="1"/>
    <row r="1513" ht="15.75" customHeight="1"/>
    <row r="1514" ht="15.75" customHeight="1"/>
    <row r="1515" ht="15.75" customHeight="1"/>
    <row r="1516" ht="15.75" customHeight="1"/>
    <row r="1517" ht="15.75" customHeight="1"/>
    <row r="1518" ht="15.75" customHeight="1"/>
    <row r="1519" ht="15.75" customHeight="1"/>
    <row r="1520" ht="15.75" customHeight="1"/>
    <row r="1521" ht="15.75" customHeight="1"/>
    <row r="1522" ht="15.75" customHeight="1"/>
    <row r="1523" ht="15.75" customHeight="1"/>
    <row r="1524" ht="15.75" customHeight="1"/>
    <row r="1525" ht="15.75" customHeight="1"/>
    <row r="1526" ht="15.75" customHeight="1"/>
    <row r="1527" ht="15.75" customHeight="1"/>
    <row r="1528" ht="15.75" customHeight="1"/>
    <row r="1529" ht="15.75" customHeight="1"/>
    <row r="1530" ht="15.75" customHeight="1"/>
    <row r="1531" ht="15.75" customHeight="1"/>
    <row r="1532" ht="15.75" customHeight="1"/>
    <row r="1533" ht="15.75" customHeight="1"/>
    <row r="1534" ht="15.75" customHeight="1"/>
    <row r="1535" ht="15.75" customHeight="1"/>
    <row r="1536" ht="15.75" customHeight="1"/>
    <row r="1537" ht="15.75" customHeight="1"/>
    <row r="1538" ht="15.75" customHeight="1"/>
    <row r="1539" ht="15.75" customHeight="1"/>
    <row r="1540" ht="15.75" customHeight="1"/>
    <row r="1541" ht="15.75" customHeight="1"/>
    <row r="1542" ht="15.75" customHeight="1"/>
    <row r="1543" ht="15.75" customHeight="1"/>
    <row r="1544" ht="15.75" customHeight="1"/>
    <row r="1545" ht="15.75" customHeight="1"/>
    <row r="1546" ht="15.75" customHeight="1"/>
    <row r="1547" ht="15.75" customHeight="1"/>
    <row r="1548" ht="15.75" customHeight="1"/>
    <row r="1549" ht="15.75" customHeight="1"/>
    <row r="1550" ht="15.75" customHeight="1"/>
    <row r="1551" ht="15.75" customHeight="1"/>
    <row r="1552" ht="15.75" customHeight="1"/>
    <row r="1553" ht="15.75" customHeight="1"/>
    <row r="1554" ht="15.75" customHeight="1"/>
    <row r="1555" ht="15.75" customHeight="1"/>
    <row r="1556" ht="15.75" customHeight="1"/>
    <row r="1557" ht="15.75" customHeight="1"/>
    <row r="1558" ht="15.75" customHeight="1"/>
    <row r="1559" ht="15.75" customHeight="1"/>
    <row r="1560" ht="15.75" customHeight="1"/>
    <row r="1561" ht="15.75" customHeight="1"/>
    <row r="1562" ht="15.75" customHeight="1"/>
    <row r="1563" ht="15.75" customHeight="1"/>
    <row r="1564" ht="15.75" customHeight="1"/>
    <row r="1565" ht="15.75" customHeight="1"/>
    <row r="1566" ht="15.75" customHeight="1"/>
    <row r="1567" ht="15.75" customHeight="1"/>
    <row r="1568" ht="15.75" customHeight="1"/>
    <row r="1569" ht="15.75" customHeight="1"/>
    <row r="1570" ht="15.75" customHeight="1"/>
    <row r="1571" ht="15.75" customHeight="1"/>
    <row r="1572" ht="15.75" customHeight="1"/>
    <row r="1573" ht="15.75" customHeight="1"/>
    <row r="1574" ht="15.75" customHeight="1"/>
    <row r="1575" ht="15.75" customHeight="1"/>
    <row r="1576" ht="15.75" customHeight="1"/>
    <row r="1577" ht="15.75" customHeight="1"/>
    <row r="1578" ht="15.75" customHeight="1"/>
    <row r="1579" ht="15.75" customHeight="1"/>
    <row r="1580" ht="15.75" customHeight="1"/>
    <row r="1581" ht="15.75" customHeight="1"/>
    <row r="1582" ht="15.75" customHeight="1"/>
    <row r="1583" ht="15.75" customHeight="1"/>
    <row r="1584" ht="15.75" customHeight="1"/>
    <row r="1585" ht="15.75" customHeight="1"/>
    <row r="1586" ht="15.75" customHeight="1"/>
    <row r="1587" ht="15.75" customHeight="1"/>
    <row r="1588" ht="15.75" customHeight="1"/>
    <row r="1589" ht="15.75" customHeight="1"/>
    <row r="1590" ht="15.75" customHeight="1"/>
    <row r="1591" ht="15.75" customHeight="1"/>
    <row r="1592" ht="15.75" customHeight="1"/>
    <row r="1593" ht="15.75" customHeight="1"/>
    <row r="1594" ht="15.75" customHeight="1"/>
    <row r="1595" ht="15.75" customHeight="1"/>
    <row r="1596" ht="15.75" customHeight="1"/>
    <row r="1597" ht="15.75" customHeight="1"/>
    <row r="1598" ht="15.75" customHeight="1"/>
    <row r="1599" ht="15.75" customHeight="1"/>
    <row r="1600" ht="15.75" customHeight="1"/>
    <row r="1601" ht="15.75" customHeight="1"/>
    <row r="1602" ht="15.75" customHeight="1"/>
    <row r="1603" ht="15.75" customHeight="1"/>
    <row r="1604" ht="15.75" customHeight="1"/>
    <row r="1605" ht="15.75" customHeight="1"/>
    <row r="1606" ht="15.75" customHeight="1"/>
    <row r="1607" ht="15.75" customHeight="1"/>
    <row r="1608" ht="15.75" customHeight="1"/>
    <row r="1609" ht="15.75" customHeight="1"/>
    <row r="1610" ht="15.75" customHeight="1"/>
    <row r="1611" ht="15.75" customHeight="1"/>
    <row r="1612" ht="15.75" customHeight="1"/>
    <row r="1613" ht="15.75" customHeight="1"/>
    <row r="1614" ht="15.75" customHeight="1"/>
    <row r="1615" ht="15.75" customHeight="1"/>
    <row r="1616" ht="15.75" customHeight="1"/>
    <row r="1617" ht="15.75" customHeight="1"/>
    <row r="1618" ht="15.75" customHeight="1"/>
    <row r="1619" ht="15.75" customHeight="1"/>
    <row r="1620" ht="15.75" customHeight="1"/>
    <row r="1621" ht="15.75" customHeight="1"/>
    <row r="1622" ht="15.75" customHeight="1"/>
    <row r="1623" ht="15.75" customHeight="1"/>
    <row r="1624" ht="15.75" customHeight="1"/>
    <row r="1625" ht="15.75" customHeight="1"/>
    <row r="1626" ht="15.75" customHeight="1"/>
    <row r="1627" ht="15.75" customHeight="1"/>
    <row r="1628" ht="15.75" customHeight="1"/>
    <row r="1629" ht="15.75" customHeight="1"/>
    <row r="1630" ht="15.75" customHeight="1"/>
    <row r="1631" ht="15.75" customHeight="1"/>
    <row r="1632" ht="15.75" customHeight="1"/>
    <row r="1633" ht="15.75" customHeight="1"/>
    <row r="1634" ht="15.75" customHeight="1"/>
    <row r="1635" ht="15.75" customHeight="1"/>
    <row r="1636" ht="15.75" customHeight="1"/>
    <row r="1637" ht="15.75" customHeight="1"/>
    <row r="1638" ht="15.75" customHeight="1"/>
    <row r="1639" ht="15.75" customHeight="1"/>
    <row r="1640" ht="15.75" customHeight="1"/>
    <row r="1641" ht="15.75" customHeight="1"/>
    <row r="1642" ht="15.75" customHeight="1"/>
    <row r="1643" ht="15.75" customHeight="1"/>
    <row r="1644" ht="15.75" customHeight="1"/>
    <row r="1645" ht="15.75" customHeight="1"/>
    <row r="1646" ht="15.75" customHeight="1"/>
    <row r="1647" ht="15.75" customHeight="1"/>
    <row r="1648" ht="15.75" customHeight="1"/>
    <row r="1649" ht="15.75" customHeight="1"/>
    <row r="1650" ht="15.75" customHeight="1"/>
    <row r="1651" ht="15.75" customHeight="1"/>
    <row r="1652" ht="15.75" customHeight="1"/>
    <row r="1653" ht="15.75" customHeight="1"/>
    <row r="1654" ht="15.75" customHeight="1"/>
    <row r="1655" ht="15.75" customHeight="1"/>
    <row r="1656" ht="15.75" customHeight="1"/>
    <row r="1657" ht="15.75" customHeight="1"/>
    <row r="1658" ht="15.75" customHeight="1"/>
    <row r="1659" ht="15.75" customHeight="1"/>
    <row r="1660" ht="15.75" customHeight="1"/>
    <row r="1661" ht="15.75" customHeight="1"/>
    <row r="1662" ht="15.75" customHeight="1"/>
    <row r="1663" ht="15.75" customHeight="1"/>
    <row r="1664" ht="15.75" customHeight="1"/>
    <row r="1665" ht="15.75" customHeight="1"/>
    <row r="1666" ht="15.75" customHeight="1"/>
    <row r="1667" ht="15.75" customHeight="1"/>
    <row r="1668" ht="15.75" customHeight="1"/>
    <row r="1669" ht="15.75" customHeight="1"/>
    <row r="1670" ht="15.75" customHeight="1"/>
    <row r="1671" ht="15.75" customHeight="1"/>
    <row r="1672" ht="15.75" customHeight="1"/>
    <row r="1673" ht="15.75" customHeight="1"/>
    <row r="1674" ht="15.75" customHeight="1"/>
    <row r="1675" ht="15.75" customHeight="1"/>
    <row r="1676" ht="15.75" customHeight="1"/>
    <row r="1677" ht="15.75" customHeight="1"/>
    <row r="1678" ht="15.75" customHeight="1"/>
    <row r="1679" ht="15.75" customHeight="1"/>
    <row r="1680" ht="15.75" customHeight="1"/>
    <row r="1681" ht="15.75" customHeight="1"/>
    <row r="1682" ht="15.75" customHeight="1"/>
    <row r="1683" ht="15.75" customHeight="1"/>
    <row r="1684" ht="15.75" customHeight="1"/>
    <row r="1685" ht="15.75" customHeight="1"/>
    <row r="1686" ht="15.75" customHeight="1"/>
    <row r="1687" ht="15.75" customHeight="1"/>
    <row r="1688" ht="15.75" customHeight="1"/>
    <row r="1689" ht="15.75" customHeight="1"/>
    <row r="1690" ht="15.75" customHeight="1"/>
    <row r="1691" ht="15.75" customHeight="1"/>
    <row r="1692" ht="15.75" customHeight="1"/>
    <row r="1693" ht="15.75" customHeight="1"/>
    <row r="1694" ht="15.75" customHeight="1"/>
    <row r="1695" ht="15.75" customHeight="1"/>
    <row r="1696" ht="15.75" customHeight="1"/>
    <row r="1697" ht="15.75" customHeight="1"/>
    <row r="1698" ht="15.75" customHeight="1"/>
    <row r="1699" ht="15.75" customHeight="1"/>
    <row r="1700" ht="15.75" customHeight="1"/>
    <row r="1701" ht="15.75" customHeight="1"/>
    <row r="1702" ht="15.75" customHeight="1"/>
    <row r="1703" ht="15.75" customHeight="1"/>
    <row r="1704" ht="15.75" customHeight="1"/>
    <row r="1705" ht="15.75" customHeight="1"/>
    <row r="1706" ht="15.75" customHeight="1"/>
    <row r="1707" ht="15.75" customHeight="1"/>
    <row r="1708" ht="15.75" customHeight="1"/>
    <row r="1709" ht="15.75" customHeight="1"/>
    <row r="1710" ht="15.75" customHeight="1"/>
    <row r="1711" ht="15.75" customHeight="1"/>
    <row r="1712" ht="15.75" customHeight="1"/>
    <row r="1713" ht="15.75" customHeight="1"/>
    <row r="1714" ht="15.75" customHeight="1"/>
    <row r="1715" ht="15.75" customHeight="1"/>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row r="1730" ht="15.75" customHeight="1"/>
    <row r="1731" ht="15.75" customHeight="1"/>
    <row r="1732" ht="15.75" customHeight="1"/>
    <row r="1733" ht="15.75" customHeight="1"/>
    <row r="1734" ht="15.75" customHeight="1"/>
    <row r="1735" ht="15.75" customHeight="1"/>
    <row r="1736" ht="15.75" customHeight="1"/>
    <row r="1737" ht="15.75" customHeight="1"/>
    <row r="1738" ht="15.75" customHeight="1"/>
    <row r="1739" ht="15.75" customHeight="1"/>
    <row r="1740" ht="15.75" customHeight="1"/>
    <row r="1741" ht="15.75" customHeight="1"/>
    <row r="1742" ht="15.75" customHeight="1"/>
    <row r="1743" ht="15.75" customHeight="1"/>
    <row r="1744" ht="15.75" customHeight="1"/>
    <row r="1745" ht="15.75" customHeight="1"/>
    <row r="1746" ht="15.75" customHeight="1"/>
    <row r="1747" ht="15.75" customHeight="1"/>
    <row r="1748" ht="15.75" customHeight="1"/>
    <row r="1749" ht="15.75" customHeight="1"/>
    <row r="1750" ht="15.75" customHeight="1"/>
    <row r="1751" ht="15.75" customHeight="1"/>
    <row r="1752" ht="15.75" customHeight="1"/>
    <row r="1753" ht="15.75" customHeight="1"/>
    <row r="1754" ht="15.75" customHeight="1"/>
    <row r="1755" ht="15.75" customHeight="1"/>
    <row r="1756" ht="15.75" customHeight="1"/>
    <row r="1757" ht="15.75" customHeight="1"/>
    <row r="1758" ht="15.75" customHeight="1"/>
    <row r="1759" ht="15.75" customHeight="1"/>
    <row r="1760" ht="15.75" customHeight="1"/>
    <row r="1761" ht="15.75" customHeight="1"/>
    <row r="1762" ht="15.75" customHeight="1"/>
    <row r="1763" ht="15.75" customHeight="1"/>
    <row r="1764" ht="15.75" customHeight="1"/>
    <row r="1765" ht="15.75" customHeight="1"/>
    <row r="1766" ht="15.75" customHeight="1"/>
    <row r="1767" ht="15.75" customHeight="1"/>
    <row r="1768" ht="15.75" customHeight="1"/>
    <row r="1769" ht="15.75" customHeight="1"/>
    <row r="1770" ht="15.75" customHeight="1"/>
    <row r="1771" ht="15.75" customHeight="1"/>
    <row r="1772" ht="15.75" customHeight="1"/>
    <row r="1773" ht="15.75" customHeight="1"/>
    <row r="1774" ht="15.75" customHeight="1"/>
    <row r="1775" ht="15.75" customHeight="1"/>
    <row r="1776" ht="15.75" customHeight="1"/>
    <row r="1777" ht="15.75" customHeight="1"/>
    <row r="1778" ht="15.75" customHeight="1"/>
    <row r="1779" ht="15.75" customHeight="1"/>
    <row r="1780" ht="15.75" customHeight="1"/>
    <row r="1781" ht="15.75" customHeight="1"/>
    <row r="1782" ht="15.75" customHeight="1"/>
    <row r="1783" ht="15.75" customHeight="1"/>
    <row r="1784" ht="15.75" customHeight="1"/>
    <row r="1785" ht="15.75" customHeight="1"/>
    <row r="1786" ht="15.75" customHeight="1"/>
    <row r="1787" ht="15.75" customHeight="1"/>
    <row r="1788" ht="15.75" customHeight="1"/>
    <row r="1789" ht="15.75" customHeight="1"/>
    <row r="1790" ht="15.75" customHeight="1"/>
    <row r="1791" ht="15.75" customHeight="1"/>
    <row r="1792" ht="15.75" customHeight="1"/>
    <row r="1793" ht="15.75" customHeight="1"/>
    <row r="1794" ht="15.75" customHeight="1"/>
    <row r="1795" ht="15.75" customHeight="1"/>
    <row r="1796" ht="15.75" customHeight="1"/>
    <row r="1797" ht="15.75" customHeight="1"/>
    <row r="1798" ht="15.75" customHeight="1"/>
    <row r="1799" ht="15.75" customHeight="1"/>
    <row r="1800" ht="15.75" customHeight="1"/>
    <row r="1801" ht="15.75" customHeight="1"/>
    <row r="1802" ht="15.75" customHeight="1"/>
    <row r="1803" ht="15.75" customHeight="1"/>
    <row r="1804" ht="15.75" customHeight="1"/>
    <row r="1805" ht="15.75" customHeight="1"/>
    <row r="1806" ht="15.75" customHeight="1"/>
    <row r="1807" ht="15.75" customHeight="1"/>
    <row r="1808" ht="15.75" customHeight="1"/>
    <row r="1809" ht="15.75" customHeight="1"/>
    <row r="1810" ht="15.75" customHeight="1"/>
    <row r="1811" ht="15.75" customHeight="1"/>
    <row r="1812" ht="15.75" customHeight="1"/>
    <row r="1813" ht="15.75" customHeight="1"/>
    <row r="1814" ht="15.75" customHeight="1"/>
    <row r="1815" ht="15.75" customHeight="1"/>
    <row r="1816" ht="15.75" customHeight="1"/>
    <row r="1817" ht="15.75" customHeight="1"/>
    <row r="1818" ht="15.75" customHeight="1"/>
    <row r="1819" ht="15.75" customHeight="1"/>
    <row r="1820" ht="15.75" customHeight="1"/>
    <row r="1821" ht="15.75" customHeight="1"/>
    <row r="1822" ht="15.75" customHeight="1"/>
    <row r="1823" ht="15.75" customHeight="1"/>
    <row r="1824" ht="15.75" customHeight="1"/>
    <row r="1825" ht="15.75" customHeight="1"/>
    <row r="1826" ht="15.75" customHeight="1"/>
    <row r="1827" ht="15.75" customHeight="1"/>
    <row r="1828" ht="15.75" customHeight="1"/>
    <row r="1829" ht="15.75" customHeight="1"/>
    <row r="1830" ht="15.75" customHeight="1"/>
    <row r="1831" ht="15.75" customHeight="1"/>
    <row r="1832" ht="15.75" customHeight="1"/>
    <row r="1833" ht="15.75" customHeight="1"/>
    <row r="1834" ht="15.75" customHeight="1"/>
    <row r="1835" ht="15.75" customHeight="1"/>
    <row r="1836" ht="15.75" customHeight="1"/>
    <row r="1837" ht="15.75" customHeight="1"/>
    <row r="1838" ht="15.75" customHeight="1"/>
    <row r="1839" ht="15.75" customHeight="1"/>
    <row r="1840" ht="15.75" customHeight="1"/>
    <row r="1841" ht="15.75" customHeight="1"/>
    <row r="1842" ht="15.75" customHeight="1"/>
    <row r="1843" ht="15.75" customHeight="1"/>
    <row r="1844" ht="15.75" customHeight="1"/>
    <row r="1845" ht="15.75" customHeight="1"/>
    <row r="1846" ht="15.75" customHeight="1"/>
    <row r="1847" ht="15.75" customHeight="1"/>
    <row r="1848" ht="15.75" customHeight="1"/>
    <row r="1849" ht="15.75" customHeight="1"/>
    <row r="1850" ht="15.75" customHeight="1"/>
    <row r="1851" ht="15.75" customHeight="1"/>
    <row r="1852" ht="15.75" customHeight="1"/>
    <row r="1853" ht="15.75" customHeight="1"/>
    <row r="1854" ht="15.75" customHeight="1"/>
    <row r="1855" ht="15.75" customHeight="1"/>
    <row r="1856" ht="15.75" customHeight="1"/>
    <row r="1857" ht="15.75" customHeight="1"/>
    <row r="1858" ht="15.75" customHeight="1"/>
    <row r="1859" ht="15.75" customHeight="1"/>
    <row r="1860" ht="15.75" customHeight="1"/>
    <row r="1861" ht="15.75" customHeight="1"/>
    <row r="1862" ht="15.75" customHeight="1"/>
    <row r="1863" ht="15.75" customHeight="1"/>
    <row r="1864" ht="15.75" customHeight="1"/>
    <row r="1865" ht="15.75" customHeight="1"/>
    <row r="1866" ht="15.75" customHeight="1"/>
    <row r="1867" ht="15.75" customHeight="1"/>
    <row r="1868" ht="15.75" customHeight="1"/>
    <row r="1869" ht="15.75" customHeight="1"/>
    <row r="1870" ht="15.75" customHeight="1"/>
    <row r="1871" ht="15.75" customHeight="1"/>
    <row r="1872" ht="15.75" customHeight="1"/>
    <row r="1873" ht="15.75" customHeight="1"/>
    <row r="1874" ht="15.75" customHeight="1"/>
    <row r="1875" ht="15.75" customHeight="1"/>
    <row r="1876" ht="15.75" customHeight="1"/>
    <row r="1877" ht="15.75" customHeight="1"/>
    <row r="1878" ht="15.75" customHeight="1"/>
    <row r="1879" ht="15.75" customHeight="1"/>
    <row r="1880" ht="15.75" customHeight="1"/>
    <row r="1881" ht="15.75" customHeight="1"/>
    <row r="1882" ht="15.75" customHeight="1"/>
    <row r="1883" ht="15.75" customHeight="1"/>
    <row r="1884" ht="15.75" customHeight="1"/>
    <row r="1885" ht="15.75" customHeight="1"/>
    <row r="1886" ht="15.75" customHeight="1"/>
    <row r="1887" ht="15.75" customHeight="1"/>
    <row r="1888" ht="15.75" customHeight="1"/>
    <row r="1889" ht="15.75" customHeight="1"/>
    <row r="1890" ht="15.75" customHeight="1"/>
    <row r="1891" ht="15.75" customHeight="1"/>
    <row r="1892" ht="15.75" customHeight="1"/>
    <row r="1893" ht="15.75" customHeight="1"/>
    <row r="1894" ht="15.75" customHeight="1"/>
    <row r="1895" ht="15.75" customHeight="1"/>
    <row r="1896" ht="15.75" customHeight="1"/>
    <row r="1897" ht="15.75" customHeight="1"/>
    <row r="1898" ht="15.75" customHeight="1"/>
    <row r="1899" ht="15.75" customHeight="1"/>
    <row r="1900" ht="15.75" customHeight="1"/>
    <row r="1901" ht="15.75" customHeight="1"/>
    <row r="1902" ht="15.75" customHeight="1"/>
    <row r="1903" ht="15.75" customHeight="1"/>
    <row r="1904" ht="15.75" customHeight="1"/>
    <row r="1905" ht="15.75" customHeight="1"/>
    <row r="1906" ht="15.75" customHeight="1"/>
    <row r="1907" ht="15.75" customHeight="1"/>
    <row r="1908" ht="15.75" customHeight="1"/>
    <row r="1909" ht="15.75" customHeight="1"/>
    <row r="1910" ht="15.75" customHeight="1"/>
    <row r="1911" ht="15.75" customHeight="1"/>
    <row r="1912" ht="15.75" customHeight="1"/>
    <row r="1913" ht="15.75" customHeight="1"/>
    <row r="1914" ht="15.75" customHeight="1"/>
    <row r="1915" ht="15.75" customHeight="1"/>
    <row r="1916" ht="15.75" customHeight="1"/>
    <row r="1917" ht="15.75" customHeight="1"/>
    <row r="1918" ht="15.75" customHeight="1"/>
    <row r="1919" ht="15.75" customHeight="1"/>
    <row r="1920" ht="15.75" customHeight="1"/>
    <row r="1921" ht="15.75" customHeight="1"/>
    <row r="1922" ht="15.75" customHeight="1"/>
    <row r="1923" ht="15.75" customHeight="1"/>
    <row r="1924" ht="15.75" customHeight="1"/>
    <row r="1925" ht="15.75" customHeight="1"/>
    <row r="1926" ht="15.75" customHeight="1"/>
    <row r="1927" ht="15.75" customHeight="1"/>
    <row r="1928" ht="15.75" customHeight="1"/>
    <row r="1929" ht="15.75" customHeight="1"/>
    <row r="1930" ht="15.75" customHeight="1"/>
    <row r="1931" ht="15.75" customHeight="1"/>
    <row r="1932" ht="15.75" customHeight="1"/>
    <row r="1933" ht="15.75" customHeight="1"/>
    <row r="1934" ht="15.75" customHeight="1"/>
    <row r="1935" ht="15.75" customHeight="1"/>
    <row r="1936" ht="15.75" customHeight="1"/>
    <row r="1937" ht="15.75" customHeight="1"/>
    <row r="1938" ht="15.75" customHeight="1"/>
    <row r="1939" ht="15.75" customHeight="1"/>
    <row r="1940" ht="15.75" customHeight="1"/>
    <row r="1941" ht="15.75" customHeight="1"/>
    <row r="1942" ht="15.75" customHeight="1"/>
    <row r="1943" ht="15.75" customHeight="1"/>
    <row r="1944" ht="15.75" customHeight="1"/>
    <row r="1945" ht="15.75" customHeight="1"/>
    <row r="1946" ht="15.75" customHeight="1"/>
    <row r="1947" ht="15.75" customHeight="1"/>
    <row r="1948" ht="15.75" customHeight="1"/>
    <row r="1949" ht="15.75" customHeight="1"/>
    <row r="1950" ht="15.75" customHeight="1"/>
    <row r="1951" ht="15.75" customHeight="1"/>
    <row r="1952" ht="15.75" customHeight="1"/>
    <row r="1953" ht="15.75" customHeight="1"/>
    <row r="1954" ht="15.75" customHeight="1"/>
    <row r="1955" ht="15.75" customHeight="1"/>
    <row r="1956" ht="15.75" customHeight="1"/>
    <row r="1957" ht="15.75" customHeight="1"/>
    <row r="1958" ht="15.75" customHeight="1"/>
    <row r="1959" ht="15.75" customHeight="1"/>
    <row r="1960" ht="15.75" customHeight="1"/>
    <row r="1961" ht="15.75" customHeight="1"/>
    <row r="1962" ht="15.75" customHeight="1"/>
    <row r="1963" ht="15.75" customHeight="1"/>
    <row r="1964" ht="15.75" customHeight="1"/>
    <row r="1965" ht="15.75" customHeight="1"/>
    <row r="1966" ht="15.75" customHeight="1"/>
    <row r="1967" ht="15.75" customHeight="1"/>
    <row r="1968" ht="15.75" customHeight="1"/>
    <row r="1969" ht="15.75" customHeight="1"/>
    <row r="1970" ht="15.75" customHeight="1"/>
    <row r="1971" ht="15.75" customHeight="1"/>
    <row r="1972" ht="15.75" customHeight="1"/>
    <row r="1973" ht="15.75" customHeight="1"/>
    <row r="1974" ht="15.75" customHeight="1"/>
    <row r="1975" ht="15.75" customHeight="1"/>
    <row r="1976" ht="15.75" customHeight="1"/>
    <row r="1977" ht="15.75" customHeight="1"/>
    <row r="1978" ht="15.75" customHeight="1"/>
    <row r="1979" ht="15.75" customHeight="1"/>
    <row r="1980" ht="15.75" customHeight="1"/>
    <row r="1981" ht="15.75" customHeight="1"/>
    <row r="1982" ht="15.75" customHeight="1"/>
    <row r="1983" ht="15.75" customHeight="1"/>
    <row r="1984" ht="15.75" customHeight="1"/>
    <row r="1985" ht="15.75" customHeight="1"/>
    <row r="1986" ht="15.75" customHeight="1"/>
    <row r="1987" ht="15.75" customHeight="1"/>
    <row r="1988" ht="15.75" customHeight="1"/>
    <row r="1989" ht="15.75" customHeight="1"/>
    <row r="1990" ht="15.75" customHeight="1"/>
    <row r="1991" ht="15.75" customHeight="1"/>
    <row r="1992" ht="15.75" customHeight="1"/>
    <row r="1993" ht="15.75" customHeight="1"/>
    <row r="1994" ht="15.75" customHeight="1"/>
    <row r="1995" ht="15.75" customHeight="1"/>
    <row r="1996" ht="15.75" customHeight="1"/>
    <row r="1997" ht="15.75" customHeight="1"/>
    <row r="1998" ht="15.75" customHeight="1"/>
    <row r="1999" ht="15.75" customHeight="1"/>
    <row r="2000" ht="15.75" customHeight="1"/>
    <row r="2001" ht="15.75" customHeight="1"/>
    <row r="2002" ht="15.75" customHeight="1"/>
    <row r="2003" ht="15.75" customHeight="1"/>
    <row r="2004" ht="15.75" customHeight="1"/>
    <row r="2005" ht="15.75" customHeight="1"/>
    <row r="2006" ht="15.75" customHeight="1"/>
    <row r="2007" ht="15.75" customHeight="1"/>
    <row r="2008" ht="15.75" customHeight="1"/>
    <row r="2009" ht="15.75" customHeight="1"/>
    <row r="2010" ht="15.75" customHeight="1"/>
    <row r="2011" ht="15.75" customHeight="1"/>
    <row r="2012" ht="15.75" customHeight="1"/>
    <row r="2013" ht="15.75" customHeight="1"/>
    <row r="2014" ht="15.75" customHeight="1"/>
    <row r="2015" ht="15.75" customHeight="1"/>
    <row r="2016" ht="15.75" customHeight="1"/>
    <row r="2017" ht="15.75" customHeight="1"/>
    <row r="2018" ht="15.75" customHeight="1"/>
    <row r="2019" ht="15.75" customHeight="1"/>
    <row r="2020" ht="15.75" customHeight="1"/>
    <row r="2021" ht="15.75" customHeight="1"/>
    <row r="2022" ht="15.75" customHeight="1"/>
    <row r="2023" ht="15.75" customHeight="1"/>
    <row r="2024" ht="15.75" customHeight="1"/>
    <row r="2025" ht="15.75" customHeight="1"/>
    <row r="2026" ht="15.75" customHeight="1"/>
    <row r="2027" ht="15.75" customHeight="1"/>
    <row r="2028" ht="15.75" customHeight="1"/>
    <row r="2029" ht="15.75" customHeight="1"/>
    <row r="2030" ht="15.75" customHeight="1"/>
    <row r="2031" ht="15.75" customHeight="1"/>
    <row r="2032" ht="15.75" customHeight="1"/>
    <row r="2033" ht="15.75" customHeight="1"/>
    <row r="2034" ht="15.75" customHeight="1"/>
    <row r="2035" ht="15.75" customHeight="1"/>
    <row r="2036" ht="15.75" customHeight="1"/>
    <row r="2037" ht="15.75" customHeight="1"/>
    <row r="2038" ht="15.75" customHeight="1"/>
    <row r="2039" ht="15.75" customHeight="1"/>
    <row r="2040" ht="15.75" customHeight="1"/>
    <row r="2041" ht="15.75" customHeight="1"/>
    <row r="2042" ht="15.75" customHeight="1"/>
    <row r="2043" ht="15.75" customHeight="1"/>
    <row r="2044" ht="15.75" customHeight="1"/>
    <row r="2045" ht="15.75" customHeight="1"/>
    <row r="2046" ht="15.75" customHeight="1"/>
    <row r="2047" ht="15.75" customHeight="1"/>
    <row r="2048" ht="15.75" customHeight="1"/>
    <row r="2049" ht="15.75" customHeight="1"/>
    <row r="2050" ht="15.75" customHeight="1"/>
    <row r="2051" ht="15.75" customHeight="1"/>
    <row r="2052" ht="15.75" customHeight="1"/>
    <row r="2053" ht="15.75" customHeight="1"/>
    <row r="2054" ht="15.75" customHeight="1"/>
    <row r="2055" ht="15.75" customHeight="1"/>
    <row r="2056" ht="15.75" customHeight="1"/>
    <row r="2057" ht="15.75" customHeight="1"/>
    <row r="2058" ht="15.75" customHeight="1"/>
    <row r="2059" ht="15.75" customHeight="1"/>
    <row r="2060" ht="15.75" customHeight="1"/>
    <row r="2061" ht="15.75" customHeight="1"/>
    <row r="2062" ht="15.75" customHeight="1"/>
    <row r="2063" ht="15.75" customHeight="1"/>
    <row r="2064" ht="15.75" customHeight="1"/>
    <row r="2065" ht="15.75" customHeight="1"/>
    <row r="2066" ht="15.75" customHeight="1"/>
    <row r="2067" ht="15.75" customHeight="1"/>
    <row r="2068" ht="15.75" customHeight="1"/>
    <row r="2069" ht="15.75" customHeight="1"/>
    <row r="2070" ht="15.75" customHeight="1"/>
    <row r="2071" ht="15.75" customHeight="1"/>
    <row r="2072" ht="15.75" customHeight="1"/>
    <row r="2073" ht="15.75" customHeight="1"/>
    <row r="2074" ht="15.75" customHeight="1"/>
    <row r="2075" ht="15.75" customHeight="1"/>
    <row r="2076" ht="15.75" customHeight="1"/>
    <row r="2077" ht="15.75" customHeight="1"/>
    <row r="2078" ht="15.75" customHeight="1"/>
    <row r="2079" ht="15.75" customHeight="1"/>
    <row r="2080" ht="15.75" customHeight="1"/>
    <row r="2081" ht="15.75" customHeight="1"/>
    <row r="2082" ht="15.75" customHeight="1"/>
    <row r="2083" ht="15.75" customHeight="1"/>
    <row r="2084" ht="15.75" customHeight="1"/>
    <row r="2085" ht="15.75" customHeight="1"/>
    <row r="2086" ht="15.75" customHeight="1"/>
    <row r="2087" ht="15.75" customHeight="1"/>
    <row r="2088" ht="15.75" customHeight="1"/>
    <row r="2089" ht="15.75" customHeight="1"/>
    <row r="2090" ht="15.75" customHeight="1"/>
    <row r="2091" ht="15.75" customHeight="1"/>
    <row r="2092" ht="15.75" customHeight="1"/>
    <row r="2093" ht="15.75" customHeight="1"/>
    <row r="2094" ht="15.75" customHeight="1"/>
    <row r="2095" ht="15.75" customHeight="1"/>
    <row r="2096" ht="15.75" customHeight="1"/>
    <row r="2097" ht="15.75" customHeight="1"/>
    <row r="2098" ht="15.75" customHeight="1"/>
    <row r="2099" ht="15.75" customHeight="1"/>
    <row r="2100" ht="15.75" customHeight="1"/>
    <row r="2101" ht="15.75" customHeight="1"/>
    <row r="2102" ht="15.75" customHeight="1"/>
    <row r="2103" ht="15.75" customHeight="1"/>
    <row r="2104" ht="15.75" customHeight="1"/>
    <row r="2105" ht="15.75" customHeight="1"/>
    <row r="2106" ht="15.75" customHeight="1"/>
    <row r="2107" ht="15.75" customHeight="1"/>
    <row r="2108" ht="15.75" customHeight="1"/>
    <row r="2109" ht="15.75" customHeight="1"/>
    <row r="2110" ht="15.75" customHeight="1"/>
    <row r="2111" ht="15.75" customHeight="1"/>
    <row r="2112" ht="15.75" customHeight="1"/>
    <row r="2113" ht="15.75" customHeight="1"/>
    <row r="2114" ht="15.75" customHeight="1"/>
    <row r="2115" ht="15.75" customHeight="1"/>
    <row r="2116" ht="15.75" customHeight="1"/>
    <row r="2117" ht="15.75" customHeight="1"/>
    <row r="2118" ht="15.75" customHeight="1"/>
    <row r="2119" ht="15.75" customHeight="1"/>
    <row r="2120" ht="15.75" customHeight="1"/>
    <row r="2121" ht="15.75" customHeight="1"/>
    <row r="2122" ht="15.75" customHeight="1"/>
    <row r="2123" ht="15.75" customHeight="1"/>
    <row r="2124" ht="15.75" customHeight="1"/>
    <row r="2125" ht="15.75" customHeight="1"/>
    <row r="2126" ht="15.75" customHeight="1"/>
    <row r="2127" ht="15.75" customHeight="1"/>
    <row r="2128" ht="15.75" customHeight="1"/>
    <row r="2129" ht="15.75" customHeight="1"/>
    <row r="2130" ht="15.75" customHeight="1"/>
    <row r="2131" ht="15.75" customHeight="1"/>
    <row r="2132" ht="15.75" customHeight="1"/>
    <row r="2133" ht="15.75" customHeight="1"/>
    <row r="2134" ht="15.75" customHeight="1"/>
    <row r="2135" ht="15.75" customHeight="1"/>
    <row r="2136" ht="15.75" customHeight="1"/>
    <row r="2137" ht="15.75" customHeight="1"/>
    <row r="2138" ht="15.75" customHeight="1"/>
    <row r="2139" ht="15.75" customHeight="1"/>
    <row r="2140" ht="15.75" customHeight="1"/>
    <row r="2141" ht="15.75" customHeight="1"/>
    <row r="2142" ht="15.75" customHeight="1"/>
    <row r="2143" ht="15.75" customHeight="1"/>
    <row r="2144" ht="15.75" customHeight="1"/>
    <row r="2145" ht="15.75" customHeight="1"/>
    <row r="2146" ht="15.75" customHeight="1"/>
    <row r="2147" ht="15.75" customHeight="1"/>
    <row r="2148" ht="15.75" customHeight="1"/>
    <row r="2149" ht="15.75" customHeight="1"/>
    <row r="2150" ht="15.75" customHeight="1"/>
    <row r="2151" ht="15.75" customHeight="1"/>
    <row r="2152" ht="15.75" customHeight="1"/>
    <row r="2153" ht="15.75" customHeight="1"/>
    <row r="2154" ht="15.75" customHeight="1"/>
    <row r="2155" ht="15.75" customHeight="1"/>
    <row r="2156" ht="15.75" customHeight="1"/>
    <row r="2157" ht="15.75" customHeight="1"/>
    <row r="2158" ht="15.75" customHeight="1"/>
    <row r="2159" ht="15.75" customHeight="1"/>
    <row r="2160" ht="15.75" customHeight="1"/>
    <row r="2161" ht="15.75" customHeight="1"/>
    <row r="2162" ht="15.75" customHeight="1"/>
    <row r="2163" ht="15.75" customHeight="1"/>
    <row r="2164" ht="15.75" customHeight="1"/>
    <row r="2165" ht="15.75" customHeight="1"/>
    <row r="2166" ht="15.75" customHeight="1"/>
    <row r="2167" ht="15.75" customHeight="1"/>
    <row r="2168" ht="15.75" customHeight="1"/>
    <row r="2169" ht="15.75" customHeight="1"/>
    <row r="2170" ht="15.75" customHeight="1"/>
    <row r="2171" ht="15.75" customHeight="1"/>
    <row r="2172" ht="15.75" customHeight="1"/>
    <row r="2173" ht="15.75" customHeight="1"/>
    <row r="2174" ht="15.75" customHeight="1"/>
    <row r="2175" ht="15.75" customHeight="1"/>
    <row r="2176" ht="15.75" customHeight="1"/>
    <row r="2177" ht="15.75" customHeight="1"/>
    <row r="2178" ht="15.75" customHeight="1"/>
    <row r="2179" ht="15.75" customHeight="1"/>
    <row r="2180" ht="15.75" customHeight="1"/>
    <row r="2181" ht="15.75" customHeight="1"/>
    <row r="2182" ht="15.75" customHeight="1"/>
    <row r="2183" ht="15.75" customHeight="1"/>
    <row r="2184" ht="15.75" customHeight="1"/>
    <row r="2185" ht="15.75" customHeight="1"/>
    <row r="2186" ht="15.75" customHeight="1"/>
    <row r="2187" ht="15.75" customHeight="1"/>
    <row r="2188" ht="15.75" customHeight="1"/>
    <row r="2189" ht="15.75" customHeight="1"/>
    <row r="2190" ht="15.75" customHeight="1"/>
    <row r="2191" ht="15.75" customHeight="1"/>
    <row r="2192" ht="15.75" customHeight="1"/>
    <row r="2193" ht="15.75" customHeight="1"/>
    <row r="2194" ht="15.75" customHeight="1"/>
    <row r="2195" ht="15.75" customHeight="1"/>
    <row r="2196" ht="15.75" customHeight="1"/>
    <row r="2197" ht="15.75" customHeight="1"/>
    <row r="2198" ht="15.75" customHeight="1"/>
    <row r="2199" ht="15.75" customHeight="1"/>
    <row r="2200" ht="15.75" customHeight="1"/>
    <row r="2201" ht="15.75" customHeight="1"/>
    <row r="2202" ht="15.75" customHeight="1"/>
    <row r="2203" ht="15.75" customHeight="1"/>
    <row r="2204" ht="15.75" customHeight="1"/>
    <row r="2205" ht="15.75" customHeight="1"/>
    <row r="2206" ht="15.75" customHeight="1"/>
    <row r="2207" ht="15.75" customHeight="1"/>
    <row r="2208" ht="15.75" customHeight="1"/>
    <row r="2209" ht="15.75" customHeight="1"/>
    <row r="2210" ht="15.75" customHeight="1"/>
    <row r="2211" ht="15.75" customHeight="1"/>
    <row r="2212" ht="15.75" customHeight="1"/>
    <row r="2213" ht="15.75" customHeight="1"/>
    <row r="2214" ht="15.75" customHeight="1"/>
    <row r="2215" ht="15.75" customHeight="1"/>
    <row r="2216" ht="15.75" customHeight="1"/>
    <row r="2217" ht="15.75" customHeight="1"/>
    <row r="2218" ht="15.75" customHeight="1"/>
    <row r="2219" ht="15.75" customHeight="1"/>
    <row r="2220" ht="15.75" customHeight="1"/>
    <row r="2221" ht="15.75" customHeight="1"/>
    <row r="2222" ht="15.75" customHeight="1"/>
    <row r="2223" ht="15.75" customHeight="1"/>
    <row r="2224" ht="15.75" customHeight="1"/>
    <row r="2225" ht="15.75" customHeight="1"/>
    <row r="2226" ht="15.75" customHeight="1"/>
    <row r="2227" ht="15.75" customHeight="1"/>
    <row r="2228" ht="15.75" customHeight="1"/>
    <row r="2229" ht="15.75" customHeight="1"/>
    <row r="2230" ht="15.75" customHeight="1"/>
    <row r="2231" ht="15.75" customHeight="1"/>
    <row r="2232" ht="15.75" customHeight="1"/>
    <row r="2233" ht="15.75" customHeight="1"/>
    <row r="2234" ht="15.75" customHeight="1"/>
    <row r="2235" ht="15.75" customHeight="1"/>
    <row r="2236" ht="15.75" customHeight="1"/>
    <row r="2237" ht="15.75" customHeight="1"/>
    <row r="2238" ht="15.75" customHeight="1"/>
    <row r="2239" ht="15.75" customHeight="1"/>
    <row r="2240" ht="15.75" customHeight="1"/>
    <row r="2241" ht="15.75" customHeight="1"/>
    <row r="2242" ht="15.75" customHeight="1"/>
    <row r="2243" ht="15.75" customHeight="1"/>
    <row r="2244" ht="15.75" customHeight="1"/>
    <row r="2245" ht="15.75" customHeight="1"/>
    <row r="2246" ht="15.75" customHeight="1"/>
    <row r="2247" ht="15.75" customHeight="1"/>
    <row r="2248" ht="15.75" customHeight="1"/>
    <row r="2249" ht="15.75" customHeight="1"/>
    <row r="2250" ht="15.75" customHeight="1"/>
    <row r="2251" ht="15.75" customHeight="1"/>
    <row r="2252" ht="15.75" customHeight="1"/>
    <row r="2253" ht="15.75" customHeight="1"/>
    <row r="2254" ht="15.75" customHeight="1"/>
    <row r="2255" ht="15.75" customHeight="1"/>
    <row r="2256" ht="15.75" customHeight="1"/>
    <row r="2257" ht="15.75" customHeight="1"/>
    <row r="2258" ht="15.75" customHeight="1"/>
    <row r="2259" ht="15.75" customHeight="1"/>
    <row r="2260" ht="15.75" customHeight="1"/>
    <row r="2261" ht="15.75" customHeight="1"/>
    <row r="2262" ht="15.75" customHeight="1"/>
    <row r="2263" ht="15.75" customHeight="1"/>
    <row r="2264" ht="15.75" customHeight="1"/>
    <row r="2265" ht="15.75" customHeight="1"/>
    <row r="2266" ht="15.75" customHeight="1"/>
    <row r="2267" ht="15.75" customHeight="1"/>
    <row r="2268" ht="15.75" customHeight="1"/>
    <row r="2269" ht="15.75" customHeight="1"/>
    <row r="2270" ht="15.75" customHeight="1"/>
    <row r="2271" ht="15.75" customHeight="1"/>
    <row r="2272" ht="15.75" customHeight="1"/>
    <row r="2273" ht="15.75" customHeight="1"/>
    <row r="2274" ht="15.75" customHeight="1"/>
    <row r="2275" ht="15.75" customHeight="1"/>
    <row r="2276" ht="15.75" customHeight="1"/>
    <row r="2277" ht="15.75" customHeight="1"/>
    <row r="2278" ht="15.75" customHeight="1"/>
    <row r="2279" ht="15.75" customHeight="1"/>
    <row r="2280" ht="15.75" customHeight="1"/>
    <row r="2281" ht="15.75" customHeight="1"/>
    <row r="2282" ht="15.75" customHeight="1"/>
    <row r="2283" ht="15.75" customHeight="1"/>
    <row r="2284" ht="15.75" customHeight="1"/>
    <row r="2285" ht="15.75" customHeight="1"/>
    <row r="2286" ht="15.75" customHeight="1"/>
    <row r="2287" ht="15.75" customHeight="1"/>
    <row r="2288" ht="15.75" customHeight="1"/>
    <row r="2289" ht="15.75" customHeight="1"/>
    <row r="2290" ht="15.75" customHeight="1"/>
    <row r="2291" ht="15.75" customHeight="1"/>
    <row r="2292" ht="15.75" customHeight="1"/>
    <row r="2293" ht="15.75" customHeight="1"/>
    <row r="2294" ht="15.75" customHeight="1"/>
    <row r="2295" ht="15.75" customHeight="1"/>
    <row r="2296" ht="15.75" customHeight="1"/>
    <row r="2297" ht="15.75" customHeight="1"/>
    <row r="2298" ht="15.75" customHeight="1"/>
    <row r="2299" ht="15.75" customHeight="1"/>
    <row r="2300" ht="15.75" customHeight="1"/>
    <row r="2301" ht="15.75" customHeight="1"/>
    <row r="2302" ht="15.75" customHeight="1"/>
    <row r="2303" ht="15.75" customHeight="1"/>
    <row r="2304" ht="15.75" customHeight="1"/>
    <row r="2305" ht="15.75" customHeight="1"/>
    <row r="2306" ht="15.75" customHeight="1"/>
    <row r="2307" ht="15.75" customHeight="1"/>
    <row r="2308" ht="15.75" customHeight="1"/>
    <row r="2309" ht="15.75" customHeight="1"/>
    <row r="2310" ht="15.75" customHeight="1"/>
    <row r="2311" ht="15.75" customHeight="1"/>
    <row r="2312" ht="15.75" customHeight="1"/>
    <row r="2313" ht="15.75" customHeight="1"/>
    <row r="2314" ht="15.75" customHeight="1"/>
    <row r="2315" ht="15.75" customHeight="1"/>
    <row r="2316" ht="15.75" customHeight="1"/>
    <row r="2317" ht="15.75" customHeight="1"/>
    <row r="2318" ht="15.75" customHeight="1"/>
    <row r="2319" ht="15.75" customHeight="1"/>
    <row r="2320" ht="15.75" customHeight="1"/>
    <row r="2321" ht="15.75" customHeight="1"/>
    <row r="2322" ht="15.75" customHeight="1"/>
    <row r="2323" ht="15.75" customHeight="1"/>
    <row r="2324" ht="15.75" customHeight="1"/>
    <row r="2325" ht="15.75" customHeight="1"/>
    <row r="2326" ht="15.75" customHeight="1"/>
    <row r="2327" ht="15.75" customHeight="1"/>
    <row r="2328" ht="15.75" customHeight="1"/>
    <row r="2329" ht="15.75" customHeight="1"/>
    <row r="2330" ht="15.75" customHeight="1"/>
    <row r="2331" ht="15.75" customHeight="1"/>
    <row r="2332" ht="15.75" customHeight="1"/>
    <row r="2333" ht="15.75" customHeight="1"/>
    <row r="2334" ht="15.75" customHeight="1"/>
    <row r="2335" ht="15.75" customHeight="1"/>
    <row r="2336" ht="15.75" customHeight="1"/>
    <row r="2337" ht="15.75" customHeight="1"/>
    <row r="2338" ht="15.75" customHeight="1"/>
    <row r="2339" ht="15.75" customHeight="1"/>
    <row r="2340" ht="15.75" customHeight="1"/>
    <row r="2341" ht="15.75" customHeight="1"/>
    <row r="2342" ht="15.75" customHeight="1"/>
    <row r="2343" ht="15.75" customHeight="1"/>
    <row r="2344" ht="15.75" customHeight="1"/>
    <row r="2345" ht="15.75" customHeight="1"/>
    <row r="2346" ht="15.75" customHeight="1"/>
    <row r="2347" ht="15.75" customHeight="1"/>
    <row r="2348" ht="15.75" customHeight="1"/>
    <row r="2349" ht="15.75" customHeight="1"/>
    <row r="2350" ht="15.75" customHeight="1"/>
    <row r="2351" ht="15.75" customHeight="1"/>
    <row r="2352" ht="15.75" customHeight="1"/>
    <row r="2353" ht="15.75" customHeight="1"/>
    <row r="2354" ht="15.75" customHeight="1"/>
    <row r="2355" ht="15.75" customHeight="1"/>
    <row r="2356" ht="15.75" customHeight="1"/>
    <row r="2357" ht="15.75" customHeight="1"/>
    <row r="2358" ht="15.75" customHeight="1"/>
    <row r="2359" ht="15.75" customHeight="1"/>
    <row r="2360" ht="15.75" customHeight="1"/>
    <row r="2361" ht="15.75" customHeight="1"/>
    <row r="2362" ht="15.75" customHeight="1"/>
    <row r="2363" ht="15.75" customHeight="1"/>
    <row r="2364" ht="15.75" customHeight="1"/>
    <row r="2365" ht="15.75" customHeight="1"/>
    <row r="2366" ht="15.75" customHeight="1"/>
    <row r="2367" ht="15.75" customHeight="1"/>
    <row r="2368" ht="15.75" customHeight="1"/>
    <row r="2369" ht="15.75" customHeight="1"/>
    <row r="2370" ht="15.75" customHeight="1"/>
    <row r="2371" ht="15.75" customHeight="1"/>
    <row r="2372" ht="15.75" customHeight="1"/>
    <row r="2373" ht="15.75" customHeight="1"/>
    <row r="2374" ht="15.75" customHeight="1"/>
    <row r="2375" ht="15.75" customHeight="1"/>
    <row r="2376" ht="15.75" customHeight="1"/>
    <row r="2377" ht="15.75" customHeight="1"/>
    <row r="2378" ht="15.75" customHeight="1"/>
    <row r="2379" ht="15.75" customHeight="1"/>
    <row r="2380" ht="15.75" customHeight="1"/>
    <row r="2381" ht="15.75" customHeight="1"/>
    <row r="2382" ht="15.75" customHeight="1"/>
    <row r="2383" ht="15.75" customHeight="1"/>
    <row r="2384" ht="15.75" customHeight="1"/>
    <row r="2385" ht="15.75" customHeight="1"/>
    <row r="2386" ht="15.75" customHeight="1"/>
    <row r="2387" ht="15.75" customHeight="1"/>
    <row r="2388" ht="15.75" customHeight="1"/>
    <row r="2389" ht="15.75" customHeight="1"/>
    <row r="2390" ht="15.75" customHeight="1"/>
    <row r="2391" ht="15.75" customHeight="1"/>
    <row r="2392" ht="15.75" customHeight="1"/>
    <row r="2393" ht="15.75" customHeight="1"/>
    <row r="2394" ht="15.75" customHeight="1"/>
    <row r="2395" ht="15.75" customHeight="1"/>
    <row r="2396" ht="15.75" customHeight="1"/>
    <row r="2397" ht="15.75" customHeight="1"/>
    <row r="2398" ht="15.75" customHeight="1"/>
    <row r="2399" ht="15.75" customHeight="1"/>
    <row r="2400" ht="15.75" customHeight="1"/>
    <row r="2401" ht="15.75" customHeight="1"/>
    <row r="2402" ht="15.75" customHeight="1"/>
    <row r="2403" ht="15.75" customHeight="1"/>
    <row r="2404" ht="15.75" customHeight="1"/>
    <row r="2405" ht="15.75" customHeight="1"/>
    <row r="2406" ht="15.75" customHeight="1"/>
    <row r="2407" ht="15.75" customHeight="1"/>
    <row r="2408" ht="15.75" customHeight="1"/>
    <row r="2409" ht="15.75" customHeight="1"/>
    <row r="2410" ht="15.75" customHeight="1"/>
    <row r="2411" ht="15.75" customHeight="1"/>
    <row r="2412" ht="15.75" customHeight="1"/>
    <row r="2413" ht="15.75" customHeight="1"/>
    <row r="2414" ht="15.75" customHeight="1"/>
    <row r="2415" ht="15.75" customHeight="1"/>
    <row r="2416" ht="15.75" customHeight="1"/>
    <row r="2417" ht="15.75" customHeight="1"/>
    <row r="2418" ht="15.75" customHeight="1"/>
    <row r="2419" ht="15.75" customHeight="1"/>
    <row r="2420" ht="15.75" customHeight="1"/>
    <row r="2421" ht="15.75" customHeight="1"/>
    <row r="2422" ht="15.75" customHeight="1"/>
    <row r="2423" ht="15.75" customHeight="1"/>
    <row r="2424" ht="15.75" customHeight="1"/>
    <row r="2425" ht="15.75" customHeight="1"/>
    <row r="2426" ht="15.75" customHeight="1"/>
    <row r="2427" ht="15.75" customHeight="1"/>
    <row r="2428" ht="15.75" customHeight="1"/>
    <row r="2429" ht="15.75" customHeight="1"/>
    <row r="2430" ht="15.75" customHeight="1"/>
    <row r="2431" ht="15.75" customHeight="1"/>
    <row r="2432" ht="15.75" customHeight="1"/>
    <row r="2433" ht="15.75" customHeight="1"/>
    <row r="2434" ht="15.75" customHeight="1"/>
    <row r="2435" ht="15.75" customHeight="1"/>
    <row r="2436" ht="15.75" customHeight="1"/>
    <row r="2437" ht="15.75" customHeight="1"/>
    <row r="2438" ht="15.75" customHeight="1"/>
    <row r="2439" ht="15.75" customHeight="1"/>
    <row r="2440" ht="15.75" customHeight="1"/>
    <row r="2441" ht="15.75" customHeight="1"/>
    <row r="2442" ht="15.75" customHeight="1"/>
    <row r="2443" ht="15.75" customHeight="1"/>
    <row r="2444" ht="15.75" customHeight="1"/>
    <row r="2445" ht="15.75" customHeight="1"/>
    <row r="2446" ht="15.75" customHeight="1"/>
    <row r="2447" ht="15.75" customHeight="1"/>
    <row r="2448" ht="15.75" customHeight="1"/>
    <row r="2449" ht="15.75" customHeight="1"/>
    <row r="2450" ht="15.75" customHeight="1"/>
    <row r="2451" ht="15.75" customHeight="1"/>
    <row r="2452" ht="15.75" customHeight="1"/>
    <row r="2453" ht="15.75" customHeight="1"/>
    <row r="2454" ht="15.75" customHeight="1"/>
    <row r="2455" ht="15.75" customHeight="1"/>
    <row r="2456" ht="15.75" customHeight="1"/>
    <row r="2457" ht="15.75" customHeight="1"/>
    <row r="2458" ht="15.75" customHeight="1"/>
    <row r="2459" ht="15.75" customHeight="1"/>
    <row r="2460" ht="15.75" customHeight="1"/>
    <row r="2461" ht="15.75" customHeight="1"/>
    <row r="2462" ht="15.75" customHeight="1"/>
    <row r="2463" ht="15.75" customHeight="1"/>
    <row r="2464" ht="15.75" customHeight="1"/>
    <row r="2465" ht="15.75" customHeight="1"/>
    <row r="2466" ht="15.75" customHeight="1"/>
    <row r="2467" ht="15.75" customHeight="1"/>
    <row r="2468" ht="15.75" customHeight="1"/>
    <row r="2469" ht="15.75" customHeight="1"/>
    <row r="2470" ht="15.75" customHeight="1"/>
    <row r="2471" ht="15.75" customHeight="1"/>
    <row r="2472" ht="15.75" customHeight="1"/>
    <row r="2473" ht="15.75" customHeight="1"/>
    <row r="2474" ht="15.75" customHeight="1"/>
    <row r="2475" ht="15.75" customHeight="1"/>
    <row r="2476" ht="15.75" customHeight="1"/>
    <row r="2477" ht="15.75" customHeight="1"/>
    <row r="2478" ht="15.75" customHeight="1"/>
    <row r="2479" ht="15.75" customHeight="1"/>
    <row r="2480" ht="15.75" customHeight="1"/>
    <row r="2481" ht="15.75" customHeight="1"/>
    <row r="2482" ht="15.75" customHeight="1"/>
    <row r="2483" ht="15.75" customHeight="1"/>
    <row r="2484" ht="15.75" customHeight="1"/>
    <row r="2485" ht="15.75" customHeight="1"/>
    <row r="2486" ht="15.75" customHeight="1"/>
    <row r="2487" ht="15.75" customHeight="1"/>
    <row r="2488" ht="15.75" customHeight="1"/>
    <row r="2489" ht="15.75" customHeight="1"/>
    <row r="2490" ht="15.75" customHeight="1"/>
    <row r="2491" ht="15.75" customHeight="1"/>
    <row r="2492" ht="15.75" customHeight="1"/>
    <row r="2493" ht="15.75" customHeight="1"/>
    <row r="2494" ht="15.75" customHeight="1"/>
    <row r="2495" ht="15.75" customHeight="1"/>
    <row r="2496" ht="15.75" customHeight="1"/>
    <row r="2497" ht="15.75" customHeight="1"/>
    <row r="2498" ht="15.75" customHeight="1"/>
    <row r="2499" ht="15.75" customHeight="1"/>
    <row r="2500" ht="15.75" customHeight="1"/>
    <row r="2501" ht="15.75" customHeight="1"/>
    <row r="2502" ht="15.75" customHeight="1"/>
    <row r="2503" ht="15.75" customHeight="1"/>
    <row r="2504" ht="15.75" customHeight="1"/>
    <row r="2505" ht="15.75" customHeight="1"/>
    <row r="2506" ht="15.75" customHeight="1"/>
    <row r="2507" ht="15.75" customHeight="1"/>
    <row r="2508" ht="15.75" customHeight="1"/>
    <row r="2509" ht="15.75" customHeight="1"/>
    <row r="2510" ht="15.75" customHeight="1"/>
    <row r="2511" ht="15.75" customHeight="1"/>
    <row r="2512" ht="15.75" customHeight="1"/>
    <row r="2513" ht="15.75" customHeight="1"/>
    <row r="2514" ht="15.75" customHeight="1"/>
    <row r="2515" ht="15.75" customHeight="1"/>
    <row r="2516" ht="15.75" customHeight="1"/>
    <row r="2517" ht="15.75" customHeight="1"/>
    <row r="2518" ht="15.75" customHeight="1"/>
    <row r="2519" ht="15.75" customHeight="1"/>
    <row r="2520" ht="15.75" customHeight="1"/>
    <row r="2521" ht="15.75" customHeight="1"/>
    <row r="2522" ht="15.75" customHeight="1"/>
    <row r="2523" ht="15.75" customHeight="1"/>
    <row r="2524" ht="15.75" customHeight="1"/>
    <row r="2525" ht="15.75" customHeight="1"/>
    <row r="2526" ht="15.75" customHeight="1"/>
    <row r="2527" ht="15.75" customHeight="1"/>
    <row r="2528" ht="15.75" customHeight="1"/>
    <row r="2529" ht="15.75" customHeight="1"/>
    <row r="2530" ht="15.75" customHeight="1"/>
    <row r="2531" ht="15.75" customHeight="1"/>
    <row r="2532" ht="15.75" customHeight="1"/>
    <row r="2533" ht="15.75" customHeight="1"/>
    <row r="2534" ht="15.75" customHeight="1"/>
    <row r="2535" ht="15.75" customHeight="1"/>
    <row r="2536" ht="15.75" customHeight="1"/>
    <row r="2537" ht="15.75" customHeight="1"/>
    <row r="2538" ht="15.75" customHeight="1"/>
    <row r="2539" ht="15.75" customHeight="1"/>
    <row r="2540" ht="15.75" customHeight="1"/>
    <row r="2541" ht="15.75" customHeight="1"/>
    <row r="2542" ht="15.75" customHeight="1"/>
    <row r="2543" ht="15.75" customHeight="1"/>
    <row r="2544" ht="15.75" customHeight="1"/>
    <row r="2545" ht="15.75" customHeight="1"/>
    <row r="2546" ht="15.75" customHeight="1"/>
    <row r="2547" ht="15.75" customHeight="1"/>
    <row r="2548" ht="15.75" customHeight="1"/>
    <row r="2549" ht="15.75" customHeight="1"/>
    <row r="2550" ht="15.75" customHeight="1"/>
    <row r="2551" ht="15.75" customHeight="1"/>
    <row r="2552" ht="15.75" customHeight="1"/>
    <row r="2553" ht="15.75" customHeight="1"/>
    <row r="2554" ht="15.75" customHeight="1"/>
    <row r="2555" ht="15.75" customHeight="1"/>
    <row r="2556" ht="15.75" customHeight="1"/>
    <row r="2557" ht="15.75" customHeight="1"/>
    <row r="2558" ht="15.75" customHeight="1"/>
    <row r="2559" ht="15.75" customHeight="1"/>
    <row r="2560" ht="15.75" customHeight="1"/>
    <row r="2561" ht="15.75" customHeight="1"/>
    <row r="2562" ht="15.75" customHeight="1"/>
    <row r="2563" ht="15.75" customHeight="1"/>
    <row r="2564" ht="15.75" customHeight="1"/>
    <row r="2565" ht="15.75" customHeight="1"/>
    <row r="2566" ht="15.75" customHeight="1"/>
    <row r="2567" ht="15.75" customHeight="1"/>
    <row r="2568" ht="15.75" customHeight="1"/>
    <row r="2569" ht="15.75" customHeight="1"/>
    <row r="2570" ht="15.75" customHeight="1"/>
    <row r="2571" ht="15.75" customHeight="1"/>
    <row r="2572" ht="15.75" customHeight="1"/>
    <row r="2573" ht="15.75" customHeight="1"/>
    <row r="2574" ht="15.75" customHeight="1"/>
    <row r="2575" ht="15.75" customHeight="1"/>
    <row r="2576" ht="15.75" customHeight="1"/>
    <row r="2577" ht="15.75" customHeight="1"/>
    <row r="2578" ht="15.75" customHeight="1"/>
    <row r="2579" ht="15.75" customHeight="1"/>
    <row r="2580" ht="15.75" customHeight="1"/>
    <row r="2581" ht="15.75" customHeight="1"/>
    <row r="2582" ht="15.75" customHeight="1"/>
    <row r="2583" ht="15.75" customHeight="1"/>
    <row r="2584" ht="15.75" customHeight="1"/>
    <row r="2585" ht="15.75" customHeight="1"/>
    <row r="2586" ht="15.75" customHeight="1"/>
    <row r="2587" ht="15.75" customHeight="1"/>
    <row r="2588" ht="15.75" customHeight="1"/>
    <row r="2589" ht="15.75" customHeight="1"/>
    <row r="2590" ht="15.75" customHeight="1"/>
    <row r="2591" ht="15.75" customHeight="1"/>
    <row r="2592" ht="15.75" customHeight="1"/>
    <row r="2593" ht="15.75" customHeight="1"/>
    <row r="2594" ht="15.75" customHeight="1"/>
    <row r="2595" ht="15.75" customHeight="1"/>
    <row r="2596" ht="15.75" customHeight="1"/>
    <row r="2597" ht="15.75" customHeight="1"/>
    <row r="2598" ht="15.75" customHeight="1"/>
    <row r="2599" ht="15.75" customHeight="1"/>
    <row r="2600" ht="15.75" customHeight="1"/>
    <row r="2601" ht="15.75" customHeight="1"/>
    <row r="2602" ht="15.75" customHeight="1"/>
    <row r="2603" ht="15.75" customHeight="1"/>
    <row r="2604" ht="15.75" customHeight="1"/>
    <row r="2605" ht="15.75" customHeight="1"/>
    <row r="2606" ht="15.75" customHeight="1"/>
    <row r="2607" ht="15.75" customHeight="1"/>
    <row r="2608" ht="15.75" customHeight="1"/>
    <row r="2609" ht="15.75" customHeight="1"/>
    <row r="2610" ht="15.75" customHeight="1"/>
    <row r="2611" ht="15.75" customHeight="1"/>
    <row r="2612" ht="15.75" customHeight="1"/>
    <row r="2613" ht="15.75" customHeight="1"/>
    <row r="2614" ht="15.75" customHeight="1"/>
    <row r="2615" ht="15.75" customHeight="1"/>
    <row r="2616" ht="15.75" customHeight="1"/>
    <row r="2617" ht="15.75" customHeight="1"/>
    <row r="2618" ht="15.75" customHeight="1"/>
    <row r="2619" ht="15.75" customHeight="1"/>
    <row r="2620" ht="15.75" customHeight="1"/>
    <row r="2621" ht="15.75" customHeight="1"/>
    <row r="2622" ht="15.75" customHeight="1"/>
    <row r="2623" ht="15.75" customHeight="1"/>
    <row r="2624" ht="15.75" customHeight="1"/>
    <row r="2625" ht="15.75" customHeight="1"/>
    <row r="2626" ht="15.75" customHeight="1"/>
    <row r="2627" ht="15.75" customHeight="1"/>
    <row r="2628" ht="15.75" customHeight="1"/>
    <row r="2629" ht="15.75" customHeight="1"/>
    <row r="2630" ht="15.75" customHeight="1"/>
    <row r="2631" ht="15.75" customHeight="1"/>
    <row r="2632" ht="15.75" customHeight="1"/>
    <row r="2633" ht="15.75" customHeight="1"/>
    <row r="2634" ht="15.75" customHeight="1"/>
    <row r="2635" ht="15.75" customHeight="1"/>
    <row r="2636" ht="15.75" customHeight="1"/>
    <row r="2637" ht="15.75" customHeight="1"/>
    <row r="2638" ht="15.75" customHeight="1"/>
    <row r="2639" ht="15.75" customHeight="1"/>
    <row r="2640" ht="15.75" customHeight="1"/>
    <row r="2641" ht="15.75" customHeight="1"/>
    <row r="2642" ht="15.75" customHeight="1"/>
    <row r="2643" ht="15.75" customHeight="1"/>
    <row r="2644" ht="15.75" customHeight="1"/>
    <row r="2645" ht="15.75" customHeight="1"/>
    <row r="2646" ht="15.75" customHeight="1"/>
    <row r="2647" ht="15.75" customHeight="1"/>
    <row r="2648" ht="15.75" customHeight="1"/>
    <row r="2649" ht="15.75" customHeight="1"/>
    <row r="2650" ht="15.75" customHeight="1"/>
    <row r="2651" ht="15.75" customHeight="1"/>
    <row r="2652" ht="15.75" customHeight="1"/>
    <row r="2653" ht="15.75" customHeight="1"/>
    <row r="2654" ht="15.75" customHeight="1"/>
    <row r="2655" ht="15.75" customHeight="1"/>
    <row r="2656" ht="15.75" customHeight="1"/>
    <row r="2657" ht="15.75" customHeight="1"/>
    <row r="2658" ht="15.75" customHeight="1"/>
    <row r="2659" ht="15.75" customHeight="1"/>
    <row r="2660" ht="15.75" customHeight="1"/>
    <row r="2661" ht="15.75" customHeight="1"/>
    <row r="2662" ht="15.75" customHeight="1"/>
    <row r="2663" ht="15.75" customHeight="1"/>
    <row r="2664" ht="15.75" customHeight="1"/>
    <row r="2665" ht="15.75" customHeight="1"/>
    <row r="2666" ht="15.75" customHeight="1"/>
    <row r="2667" ht="15.75" customHeight="1"/>
    <row r="2668" ht="15.75" customHeight="1"/>
    <row r="2669" ht="15.75" customHeight="1"/>
    <row r="2670" ht="15.75" customHeight="1"/>
    <row r="2671" ht="15.75" customHeight="1"/>
    <row r="2672" ht="15.75" customHeight="1"/>
    <row r="2673" ht="15.75" customHeight="1"/>
    <row r="2674" ht="15.75" customHeight="1"/>
    <row r="2675" ht="15.75" customHeight="1"/>
    <row r="2676" ht="15.75" customHeight="1"/>
    <row r="2677" ht="15.75" customHeight="1"/>
    <row r="2678" ht="15.75" customHeight="1"/>
    <row r="2679" ht="15.75" customHeight="1"/>
    <row r="2680" ht="15.75" customHeight="1"/>
    <row r="2681" ht="15.75" customHeight="1"/>
    <row r="2682" ht="15.75" customHeight="1"/>
    <row r="2683" ht="15.75" customHeight="1"/>
    <row r="2684" ht="15.75" customHeight="1"/>
    <row r="2685" ht="15.75" customHeight="1"/>
    <row r="2686" ht="15.75" customHeight="1"/>
    <row r="2687" ht="15.75" customHeight="1"/>
    <row r="2688" ht="15.75" customHeight="1"/>
    <row r="2689" ht="15.75" customHeight="1"/>
    <row r="2690" ht="15.75" customHeight="1"/>
    <row r="2691" ht="15.75" customHeight="1"/>
    <row r="2692" ht="15.75" customHeight="1"/>
    <row r="2693" ht="15.75" customHeight="1"/>
    <row r="2694" ht="15.75" customHeight="1"/>
    <row r="2695" ht="15.75" customHeight="1"/>
    <row r="2696" ht="15.75" customHeight="1"/>
    <row r="2697" ht="15.75" customHeight="1"/>
    <row r="2698" ht="15.75" customHeight="1"/>
    <row r="2699" ht="15.75" customHeight="1"/>
    <row r="2700" ht="15.75" customHeight="1"/>
    <row r="2701" ht="15.75" customHeight="1"/>
    <row r="2702" ht="15.75" customHeight="1"/>
    <row r="2703" ht="15.75" customHeight="1"/>
    <row r="2704" ht="15.75" customHeight="1"/>
    <row r="2705" ht="15.75" customHeight="1"/>
    <row r="2706" ht="15.75" customHeight="1"/>
    <row r="2707" ht="15.75" customHeight="1"/>
    <row r="2708" ht="15.75" customHeight="1"/>
    <row r="2709" ht="15.75" customHeight="1"/>
    <row r="2710" ht="15.75" customHeight="1"/>
    <row r="2711" ht="15.75" customHeight="1"/>
    <row r="2712" ht="15.75" customHeight="1"/>
    <row r="2713" ht="15.75" customHeight="1"/>
    <row r="2714" ht="15.75" customHeight="1"/>
    <row r="2715" ht="15.75" customHeight="1"/>
    <row r="2716" ht="15.75" customHeight="1"/>
    <row r="2717" ht="15.75" customHeight="1"/>
    <row r="2718" ht="15.75" customHeight="1"/>
    <row r="2719" ht="15.75" customHeight="1"/>
    <row r="2720" ht="15.75" customHeight="1"/>
    <row r="2721" ht="15.75" customHeight="1"/>
    <row r="2722" ht="15.75" customHeight="1"/>
    <row r="2723" ht="15.75" customHeight="1"/>
    <row r="2724" ht="15.75" customHeight="1"/>
    <row r="2725" ht="15.75" customHeight="1"/>
    <row r="2726" ht="15.75" customHeight="1"/>
    <row r="2727" ht="15.75" customHeight="1"/>
    <row r="2728" ht="15.75" customHeight="1"/>
    <row r="2729" ht="15.75" customHeight="1"/>
    <row r="2730" ht="15.75" customHeight="1"/>
    <row r="2731" ht="15.75" customHeight="1"/>
    <row r="2732" ht="15.75" customHeight="1"/>
    <row r="2733" ht="15.75" customHeight="1"/>
    <row r="2734" ht="15.75" customHeight="1"/>
    <row r="2735" ht="15.75" customHeight="1"/>
    <row r="2736" ht="15.75" customHeight="1"/>
    <row r="2737" ht="15.75" customHeight="1"/>
    <row r="2738" ht="15.75" customHeight="1"/>
    <row r="2739" ht="15.75" customHeight="1"/>
    <row r="2740" ht="15.75" customHeight="1"/>
    <row r="2741" ht="15.75" customHeight="1"/>
    <row r="2742" ht="15.75" customHeight="1"/>
    <row r="2743" ht="15.75" customHeight="1"/>
    <row r="2744" ht="15.75" customHeight="1"/>
    <row r="2745" ht="15.75" customHeight="1"/>
    <row r="2746" ht="15.75" customHeight="1"/>
    <row r="2747" ht="15.75" customHeight="1"/>
    <row r="2748" ht="15.75" customHeight="1"/>
    <row r="2749" ht="15.75" customHeight="1"/>
    <row r="2750" ht="15.75" customHeight="1"/>
    <row r="2751" ht="15.75" customHeight="1"/>
    <row r="2752" ht="15.75" customHeight="1"/>
    <row r="2753" ht="15.75" customHeight="1"/>
    <row r="2754" ht="15.75" customHeight="1"/>
    <row r="2755" ht="15.75" customHeight="1"/>
    <row r="2756" ht="15.75" customHeight="1"/>
    <row r="2757" ht="15.75" customHeight="1"/>
    <row r="2758" ht="15.75" customHeight="1"/>
    <row r="2759" ht="15.75" customHeight="1"/>
    <row r="2760" ht="15.75" customHeight="1"/>
    <row r="2761" ht="15.75" customHeight="1"/>
    <row r="2762" ht="15.75" customHeight="1"/>
    <row r="2763" ht="15.75" customHeight="1"/>
    <row r="2764" ht="15.75" customHeight="1"/>
    <row r="2765" ht="15.75" customHeight="1"/>
    <row r="2766" ht="15.75" customHeight="1"/>
    <row r="2767" ht="15.75" customHeight="1"/>
    <row r="2768" ht="15.75" customHeight="1"/>
    <row r="2769" ht="15.75" customHeight="1"/>
    <row r="2770" ht="15.75" customHeight="1"/>
    <row r="2771" ht="15.75" customHeight="1"/>
    <row r="2772" ht="15.75" customHeight="1"/>
    <row r="2773" ht="15.75" customHeight="1"/>
    <row r="2774" ht="15.75" customHeight="1"/>
    <row r="2775" ht="15.75" customHeight="1"/>
    <row r="2776" ht="15.75" customHeight="1"/>
    <row r="2777" ht="15.75" customHeight="1"/>
    <row r="2778" ht="15.75" customHeight="1"/>
    <row r="2779" ht="15.75" customHeight="1"/>
    <row r="2780" ht="15.75" customHeight="1"/>
    <row r="2781" ht="15.75" customHeight="1"/>
    <row r="2782" ht="15.75" customHeight="1"/>
    <row r="2783" ht="15.75" customHeight="1"/>
    <row r="2784" ht="15.75" customHeight="1"/>
    <row r="2785" ht="15.75" customHeight="1"/>
    <row r="2786" ht="15.75" customHeight="1"/>
    <row r="2787" ht="15.75" customHeight="1"/>
    <row r="2788" ht="15.75" customHeight="1"/>
    <row r="2789" ht="15.75" customHeight="1"/>
    <row r="2790" ht="15.75" customHeight="1"/>
    <row r="2791" ht="15.75" customHeight="1"/>
    <row r="2792" ht="15.75" customHeight="1"/>
    <row r="2793" ht="15.75" customHeight="1"/>
    <row r="2794" ht="15.75" customHeight="1"/>
    <row r="2795" ht="15.75" customHeight="1"/>
    <row r="2796" ht="15.75" customHeight="1"/>
    <row r="2797" ht="15.75" customHeight="1"/>
    <row r="2798" ht="15.75" customHeight="1"/>
    <row r="2799" ht="15.75" customHeight="1"/>
    <row r="2800" ht="15.75" customHeight="1"/>
    <row r="2801" ht="15.75" customHeight="1"/>
    <row r="2802" ht="15.75" customHeight="1"/>
    <row r="2803" ht="15.75" customHeight="1"/>
    <row r="2804" ht="15.75" customHeight="1"/>
    <row r="2805" ht="15.75" customHeight="1"/>
    <row r="2806" ht="15.75" customHeight="1"/>
    <row r="2807" ht="15.75" customHeight="1"/>
    <row r="2808" ht="15.75" customHeight="1"/>
    <row r="2809" ht="15.75" customHeight="1"/>
    <row r="2810" ht="15.75" customHeight="1"/>
    <row r="2811" ht="15.75" customHeight="1"/>
    <row r="2812" ht="15.75" customHeight="1"/>
    <row r="2813" ht="15.75" customHeight="1"/>
    <row r="2814" ht="15.75" customHeight="1"/>
    <row r="2815" ht="15.75" customHeight="1"/>
    <row r="2816" ht="15.75" customHeight="1"/>
    <row r="2817" ht="15.75" customHeight="1"/>
    <row r="2818" ht="15.75" customHeight="1"/>
    <row r="2819" ht="15.75" customHeight="1"/>
    <row r="2820" ht="15.75" customHeight="1"/>
    <row r="2821" ht="15.75" customHeight="1"/>
    <row r="2822" ht="15.75" customHeight="1"/>
    <row r="2823" ht="15.75" customHeight="1"/>
    <row r="2824" ht="15.75" customHeight="1"/>
    <row r="2825" ht="15.75" customHeight="1"/>
    <row r="2826" ht="15.75" customHeight="1"/>
    <row r="2827" ht="15.75" customHeight="1"/>
    <row r="2828" ht="15.75" customHeight="1"/>
    <row r="2829" ht="15.75" customHeight="1"/>
    <row r="2830" ht="15.75" customHeight="1"/>
    <row r="2831" ht="15.75" customHeight="1"/>
    <row r="2832" ht="15.75" customHeight="1"/>
    <row r="2833" ht="15.75" customHeight="1"/>
    <row r="2834" ht="15.75" customHeight="1"/>
    <row r="2835" ht="15.75" customHeight="1"/>
    <row r="2836" ht="15.75" customHeight="1"/>
    <row r="2837" ht="15.75" customHeight="1"/>
    <row r="2838" ht="15.75" customHeight="1"/>
    <row r="2839" ht="15.75" customHeight="1"/>
    <row r="2840" ht="15.75" customHeight="1"/>
    <row r="2841" ht="15.75" customHeight="1"/>
    <row r="2842" ht="15.75" customHeight="1"/>
    <row r="2843" ht="15.75" customHeight="1"/>
    <row r="2844" ht="15.75" customHeight="1"/>
    <row r="2845" ht="15.75" customHeight="1"/>
    <row r="2846" ht="15.75" customHeight="1"/>
    <row r="2847" ht="15.75" customHeight="1"/>
    <row r="2848" ht="15.75" customHeight="1"/>
    <row r="2849" ht="15.75" customHeight="1"/>
    <row r="2850" ht="15.75" customHeight="1"/>
    <row r="2851" ht="15.75" customHeight="1"/>
    <row r="2852" ht="15.75" customHeight="1"/>
    <row r="2853" ht="15.75" customHeight="1"/>
    <row r="2854" ht="15.75" customHeight="1"/>
    <row r="2855" ht="15.75" customHeight="1"/>
    <row r="2856" ht="15.75" customHeight="1"/>
    <row r="2857" ht="15.75" customHeight="1"/>
    <row r="2858" ht="15.75" customHeight="1"/>
    <row r="2859" ht="15.75" customHeight="1"/>
    <row r="2860" ht="15.75" customHeight="1"/>
    <row r="2861" ht="15.75" customHeight="1"/>
    <row r="2862" ht="15.75" customHeight="1"/>
    <row r="2863" ht="15.75" customHeight="1"/>
    <row r="2864" ht="15.75" customHeight="1"/>
    <row r="2865" ht="15.75" customHeight="1"/>
    <row r="2866" ht="15.75" customHeight="1"/>
    <row r="2867" ht="15.75" customHeight="1"/>
    <row r="2868" ht="15.75" customHeight="1"/>
    <row r="2869" ht="15.75" customHeight="1"/>
    <row r="2870" ht="15.75" customHeight="1"/>
    <row r="2871" ht="15.75" customHeight="1"/>
    <row r="2872" ht="15.75" customHeight="1"/>
    <row r="2873" ht="15.75" customHeight="1"/>
    <row r="2874" ht="15.75" customHeight="1"/>
    <row r="2875" ht="15.75" customHeight="1"/>
    <row r="2876" ht="15.75" customHeight="1"/>
    <row r="2877" ht="15.75" customHeight="1"/>
    <row r="2878" ht="15.75" customHeight="1"/>
    <row r="2879" ht="15.75" customHeight="1"/>
    <row r="2880" ht="15.75" customHeight="1"/>
    <row r="2881" ht="15.75" customHeight="1"/>
    <row r="2882" ht="15.75" customHeight="1"/>
    <row r="2883" ht="15.75" customHeight="1"/>
    <row r="2884" ht="15.75" customHeight="1"/>
    <row r="2885" ht="15.75" customHeight="1"/>
    <row r="2886" ht="15.75" customHeight="1"/>
    <row r="2887" ht="15.75" customHeight="1"/>
    <row r="2888" ht="15.75" customHeight="1"/>
    <row r="2889" ht="15.75" customHeight="1"/>
    <row r="2890" ht="15.75" customHeight="1"/>
    <row r="2891" ht="15.75" customHeight="1"/>
    <row r="2892" ht="15.75" customHeight="1"/>
    <row r="2893" ht="15.75" customHeight="1"/>
    <row r="2894" ht="15.75" customHeight="1"/>
    <row r="2895" ht="15.75" customHeight="1"/>
    <row r="2896" ht="15.75" customHeight="1"/>
    <row r="2897" ht="15.75" customHeight="1"/>
    <row r="2898" ht="15.75" customHeight="1"/>
    <row r="2899" ht="15.75" customHeight="1"/>
    <row r="2900" ht="15.75" customHeight="1"/>
    <row r="2901" ht="15.75" customHeight="1"/>
    <row r="2902" ht="15.75" customHeight="1"/>
    <row r="2903" ht="15.75" customHeight="1"/>
    <row r="2904" ht="15.75" customHeight="1"/>
    <row r="2905" ht="15.75" customHeight="1"/>
    <row r="2906" ht="15.75" customHeight="1"/>
    <row r="2907" ht="15.75" customHeight="1"/>
    <row r="2908" ht="15.75" customHeight="1"/>
    <row r="2909" ht="15.75" customHeight="1"/>
    <row r="2910" ht="15.75" customHeight="1"/>
    <row r="2911" ht="15.75" customHeight="1"/>
    <row r="2912" ht="15.75" customHeight="1"/>
    <row r="2913" ht="15.75" customHeight="1"/>
    <row r="2914" ht="15.75" customHeight="1"/>
    <row r="2915" ht="15.75" customHeight="1"/>
    <row r="2916" ht="15.75" customHeight="1"/>
    <row r="2917" ht="15.75" customHeight="1"/>
    <row r="2918" ht="15.75" customHeight="1"/>
    <row r="2919" ht="15.75" customHeight="1"/>
    <row r="2920" ht="15.75" customHeight="1"/>
    <row r="2921" ht="15.75" customHeight="1"/>
    <row r="2922" ht="15.75" customHeight="1"/>
    <row r="2923" ht="15.75" customHeight="1"/>
    <row r="2924" ht="15.75" customHeight="1"/>
    <row r="2925" ht="15.75" customHeight="1"/>
    <row r="2926" ht="15.75" customHeight="1"/>
    <row r="2927" ht="15.75" customHeight="1"/>
    <row r="2928" ht="15.75" customHeight="1"/>
    <row r="2929" ht="15.75" customHeight="1"/>
    <row r="2930" ht="15.75" customHeight="1"/>
    <row r="2931" ht="15.75" customHeight="1"/>
    <row r="2932" ht="15.75" customHeight="1"/>
    <row r="2933" ht="15.75" customHeight="1"/>
    <row r="2934" ht="15.75" customHeight="1"/>
    <row r="2935" ht="15.75" customHeight="1"/>
    <row r="2936" ht="15.75" customHeight="1"/>
    <row r="2937" ht="15.75" customHeight="1"/>
    <row r="2938" ht="15.75" customHeight="1"/>
    <row r="2939" ht="15.75" customHeight="1"/>
    <row r="2940" ht="15.75" customHeight="1"/>
    <row r="2941" ht="15.75" customHeight="1"/>
    <row r="2942" ht="15.75" customHeight="1"/>
    <row r="2943" ht="15.75" customHeight="1"/>
    <row r="2944" ht="15.75" customHeight="1"/>
    <row r="2945" ht="15.75" customHeight="1"/>
    <row r="2946" ht="15.75" customHeight="1"/>
    <row r="2947" ht="15.75" customHeight="1"/>
    <row r="2948" ht="15.75" customHeight="1"/>
    <row r="2949" ht="15.75" customHeight="1"/>
    <row r="2950" ht="15.75" customHeight="1"/>
    <row r="2951" ht="15.75" customHeight="1"/>
    <row r="2952" ht="15.75" customHeight="1"/>
    <row r="2953" ht="15.75" customHeight="1"/>
    <row r="2954" ht="15.75" customHeight="1"/>
    <row r="2955" ht="15.75" customHeight="1"/>
    <row r="2956" ht="15.75" customHeight="1"/>
    <row r="2957" ht="15.75" customHeight="1"/>
    <row r="2958" ht="15.75" customHeight="1"/>
    <row r="2959" ht="15.75" customHeight="1"/>
    <row r="2960" ht="15.75" customHeight="1"/>
    <row r="2961" ht="15.75" customHeight="1"/>
    <row r="2962" ht="15.75" customHeight="1"/>
    <row r="2963" ht="15.75" customHeight="1"/>
    <row r="2964" ht="15.75" customHeight="1"/>
    <row r="2965" ht="15.75" customHeight="1"/>
    <row r="2966" ht="15.75" customHeight="1"/>
    <row r="2967" ht="15.75" customHeight="1"/>
    <row r="2968" ht="15.75" customHeight="1"/>
    <row r="2969" ht="15.75" customHeight="1"/>
    <row r="2970" ht="15.75" customHeight="1"/>
    <row r="2971" ht="15.75" customHeight="1"/>
    <row r="2972" ht="15.75" customHeight="1"/>
    <row r="2973" ht="15.75" customHeight="1"/>
    <row r="2974" ht="15.75" customHeight="1"/>
    <row r="2975" ht="15.75" customHeight="1"/>
    <row r="2976" ht="15.75" customHeight="1"/>
    <row r="2977" ht="15.75" customHeight="1"/>
    <row r="2978" ht="15.75" customHeight="1"/>
    <row r="2979" ht="15.75" customHeight="1"/>
    <row r="2980" ht="15.75" customHeight="1"/>
    <row r="2981" ht="15.75" customHeight="1"/>
    <row r="2982" ht="15.75" customHeight="1"/>
    <row r="2983" ht="15.75" customHeight="1"/>
    <row r="2984" ht="15.75" customHeight="1"/>
    <row r="2985" ht="15.75" customHeight="1"/>
    <row r="2986" ht="15.75" customHeight="1"/>
    <row r="2987" ht="15.75" customHeight="1"/>
    <row r="2988" ht="15.75" customHeight="1"/>
    <row r="2989" ht="15.75" customHeight="1"/>
    <row r="2990" ht="15.75" customHeight="1"/>
    <row r="2991" ht="15.75" customHeight="1"/>
    <row r="2992" ht="15.75" customHeight="1"/>
    <row r="2993" ht="15.75" customHeight="1"/>
    <row r="2994" ht="15.75" customHeight="1"/>
    <row r="2995" ht="15.75" customHeight="1"/>
    <row r="2996" ht="15.75" customHeight="1"/>
    <row r="2997" ht="15.75" customHeight="1"/>
    <row r="2998" ht="15.75" customHeight="1"/>
    <row r="2999" ht="15.75" customHeight="1"/>
    <row r="3000" ht="15.75" customHeight="1"/>
    <row r="3001" ht="15.75" customHeight="1"/>
    <row r="3002" ht="15.75" customHeight="1"/>
    <row r="3003" ht="15.75" customHeight="1"/>
    <row r="3004" ht="15.75" customHeight="1"/>
    <row r="3005" ht="15.75" customHeight="1"/>
    <row r="3006" ht="15.75" customHeight="1"/>
    <row r="3007" ht="15.75" customHeight="1"/>
    <row r="3008" ht="15.75" customHeight="1"/>
    <row r="3009" ht="15.75" customHeight="1"/>
    <row r="3010" ht="15.75" customHeight="1"/>
    <row r="3011" ht="15.75" customHeight="1"/>
    <row r="3012" ht="15.75" customHeight="1"/>
    <row r="3013" ht="15.75" customHeight="1"/>
    <row r="3014" ht="15.75" customHeight="1"/>
    <row r="3015" ht="15.75" customHeight="1"/>
    <row r="3016" ht="15.75" customHeight="1"/>
    <row r="3017" ht="15.75" customHeight="1"/>
    <row r="3018" ht="15.75" customHeight="1"/>
    <row r="3019" ht="15.75" customHeight="1"/>
    <row r="3020" ht="15.75" customHeight="1"/>
    <row r="3021" ht="15.75" customHeight="1"/>
    <row r="3022" ht="15.75" customHeight="1"/>
    <row r="3023" ht="15.75" customHeight="1"/>
    <row r="3024" ht="15.75" customHeight="1"/>
    <row r="3025" ht="15.75" customHeight="1"/>
    <row r="3026" ht="15.75" customHeight="1"/>
    <row r="3027" ht="15.75" customHeight="1"/>
    <row r="3028" ht="15.75" customHeight="1"/>
    <row r="3029" ht="15.75" customHeight="1"/>
    <row r="3030" ht="15.75" customHeight="1"/>
    <row r="3031" ht="15.75" customHeight="1"/>
    <row r="3032" ht="15.75" customHeight="1"/>
    <row r="3033" ht="15.75" customHeight="1"/>
    <row r="3034" ht="15.75" customHeight="1"/>
    <row r="3035" ht="15.75" customHeight="1"/>
    <row r="3036" ht="15.75" customHeight="1"/>
    <row r="3037" ht="15.75" customHeight="1"/>
    <row r="3038" ht="15.75" customHeight="1"/>
    <row r="3039" ht="15.75" customHeight="1"/>
    <row r="3040" ht="15.75" customHeight="1"/>
    <row r="3041" ht="15.75" customHeight="1"/>
    <row r="3042" ht="15.75" customHeight="1"/>
    <row r="3043" ht="15.75" customHeight="1"/>
    <row r="3044" ht="15.75" customHeight="1"/>
    <row r="3045" ht="15.75" customHeight="1"/>
    <row r="3046" ht="15.75" customHeight="1"/>
    <row r="3047" ht="15.75" customHeight="1"/>
    <row r="3048" ht="15.75" customHeight="1"/>
    <row r="3049" ht="15.75" customHeight="1"/>
    <row r="3050" ht="15.75" customHeight="1"/>
    <row r="3051" ht="15.75" customHeight="1"/>
    <row r="3052" ht="15.75" customHeight="1"/>
    <row r="3053" ht="15.75" customHeight="1"/>
    <row r="3054" ht="15.75" customHeight="1"/>
    <row r="3055" ht="15.75" customHeight="1"/>
    <row r="3056" ht="15.75" customHeight="1"/>
    <row r="3057" ht="15.75" customHeight="1"/>
    <row r="3058" ht="15.75" customHeight="1"/>
    <row r="3059" ht="15.75" customHeight="1"/>
    <row r="3060" ht="15.75" customHeight="1"/>
    <row r="3061" ht="15.75" customHeight="1"/>
    <row r="3062" ht="15.75" customHeight="1"/>
    <row r="3063" ht="15.75" customHeight="1"/>
    <row r="3064" ht="15.75" customHeight="1"/>
    <row r="3065" ht="15.75" customHeight="1"/>
    <row r="3066" ht="15.75" customHeight="1"/>
    <row r="3067" ht="15.75" customHeight="1"/>
    <row r="3068" ht="15.75" customHeight="1"/>
    <row r="3069" ht="15.75" customHeight="1"/>
    <row r="3070" ht="15.75" customHeight="1"/>
    <row r="3071" ht="15.75" customHeight="1"/>
    <row r="3072" ht="15.75" customHeight="1"/>
    <row r="3073" ht="15.75" customHeight="1"/>
    <row r="3074" ht="15.75" customHeight="1"/>
    <row r="3075" ht="15.75" customHeight="1"/>
    <row r="3076" ht="15.75" customHeight="1"/>
    <row r="3077" ht="15.75" customHeight="1"/>
    <row r="3078" ht="15.75" customHeight="1"/>
    <row r="3079" ht="15.75" customHeight="1"/>
    <row r="3080" ht="15.75" customHeight="1"/>
    <row r="3081" ht="15.75" customHeight="1"/>
    <row r="3082" ht="15.75" customHeight="1"/>
    <row r="3083" ht="15.75" customHeight="1"/>
    <row r="3084" ht="15.75" customHeight="1"/>
    <row r="3085" ht="15.75" customHeight="1"/>
    <row r="3086" ht="15.75" customHeight="1"/>
    <row r="3087" ht="15.75" customHeight="1"/>
    <row r="3088" ht="15.75" customHeight="1"/>
    <row r="3089" ht="15.75" customHeight="1"/>
    <row r="3090" ht="15.75" customHeight="1"/>
    <row r="3091" ht="15.75" customHeight="1"/>
    <row r="3092" ht="15.75" customHeight="1"/>
    <row r="3093" ht="15.75" customHeight="1"/>
    <row r="3094" ht="15.75" customHeight="1"/>
    <row r="3095" ht="15.75" customHeight="1"/>
    <row r="3096" ht="15.75" customHeight="1"/>
    <row r="3097" ht="15.75" customHeight="1"/>
    <row r="3098" ht="15.75" customHeight="1"/>
    <row r="3099" ht="15.75" customHeight="1"/>
    <row r="3100" ht="15.75" customHeight="1"/>
    <row r="3101" ht="15.75" customHeight="1"/>
    <row r="3102" ht="15.75" customHeight="1"/>
    <row r="3103" ht="15.75" customHeight="1"/>
    <row r="3104" ht="15.75" customHeight="1"/>
    <row r="3105" ht="15.75" customHeight="1"/>
    <row r="3106" ht="15.75" customHeight="1"/>
    <row r="3107" ht="15.75" customHeight="1"/>
    <row r="3108" ht="15.75" customHeight="1"/>
    <row r="3109" ht="15.75" customHeight="1"/>
    <row r="3110" ht="15.75" customHeight="1"/>
    <row r="3111" ht="15.75" customHeight="1"/>
    <row r="3112" ht="15.75" customHeight="1"/>
    <row r="3113" ht="15.75" customHeight="1"/>
    <row r="3114" ht="15.75" customHeight="1"/>
    <row r="3115" ht="15.75" customHeight="1"/>
    <row r="3116" ht="15.75" customHeight="1"/>
    <row r="3117" ht="15.75" customHeight="1"/>
    <row r="3118" ht="15.75" customHeight="1"/>
    <row r="3119" ht="15.75" customHeight="1"/>
    <row r="3120" ht="15.75" customHeight="1"/>
    <row r="3121" ht="15.75" customHeight="1"/>
    <row r="3122" ht="15.75" customHeight="1"/>
    <row r="3123" ht="15.75" customHeight="1"/>
    <row r="3124" ht="15.75" customHeight="1"/>
    <row r="3125" ht="15.75" customHeight="1"/>
    <row r="3126" ht="15.75" customHeight="1"/>
    <row r="3127" ht="15.75" customHeight="1"/>
    <row r="3128" ht="15.75" customHeight="1"/>
    <row r="3129" ht="15.75" customHeight="1"/>
    <row r="3130" ht="15.75" customHeight="1"/>
    <row r="3131" ht="15.75" customHeight="1"/>
    <row r="3132" ht="15.75" customHeight="1"/>
    <row r="3133" ht="15.75" customHeight="1"/>
    <row r="3134" ht="15.75" customHeight="1"/>
    <row r="3135" ht="15.75" customHeight="1"/>
    <row r="3136" ht="15.75" customHeight="1"/>
    <row r="3137" ht="15.75" customHeight="1"/>
    <row r="3138" ht="15.75" customHeight="1"/>
    <row r="3139" ht="15.75" customHeight="1"/>
    <row r="3140" ht="15.75" customHeight="1"/>
    <row r="3141" ht="15.75" customHeight="1"/>
    <row r="3142" ht="15.75" customHeight="1"/>
    <row r="3143" ht="15.75" customHeight="1"/>
    <row r="3144" ht="15.75" customHeight="1"/>
    <row r="3145" ht="15.75" customHeight="1"/>
    <row r="3146" ht="15.75" customHeight="1"/>
    <row r="3147" ht="15.75" customHeight="1"/>
    <row r="3148" ht="15.75" customHeight="1"/>
    <row r="3149" ht="15.75" customHeight="1"/>
    <row r="3150" ht="15.75" customHeight="1"/>
    <row r="3151" ht="15.75" customHeight="1"/>
    <row r="3152" ht="15.75" customHeight="1"/>
    <row r="3153" ht="15.75" customHeight="1"/>
    <row r="3154" ht="15.75" customHeight="1"/>
    <row r="3155" ht="15.75" customHeight="1"/>
    <row r="3156" ht="15.75" customHeight="1"/>
    <row r="3157" ht="15.75" customHeight="1"/>
    <row r="3158" ht="15.75" customHeight="1"/>
    <row r="3159" ht="15.75" customHeight="1"/>
    <row r="3160" ht="15.75" customHeight="1"/>
    <row r="3161" ht="15.75" customHeight="1"/>
    <row r="3162" ht="15.75" customHeight="1"/>
    <row r="3163" ht="15.75" customHeight="1"/>
    <row r="3164" ht="15.75" customHeight="1"/>
    <row r="3165" ht="15.75" customHeight="1"/>
    <row r="3166" ht="15.75" customHeight="1"/>
    <row r="3167" ht="15.75" customHeight="1"/>
    <row r="3168" ht="15.75" customHeight="1"/>
    <row r="3169" ht="15.75" customHeight="1"/>
    <row r="3170" ht="15.75" customHeight="1"/>
    <row r="3171" ht="15.75" customHeight="1"/>
    <row r="3172" ht="15.75" customHeight="1"/>
    <row r="3173" ht="15.75" customHeight="1"/>
    <row r="3174" ht="15.75" customHeight="1"/>
    <row r="3175" ht="15.75" customHeight="1"/>
    <row r="3176" ht="15.75" customHeight="1"/>
    <row r="3177" ht="15.75" customHeight="1"/>
    <row r="3178" ht="15.75" customHeight="1"/>
    <row r="3179" ht="15.75" customHeight="1"/>
    <row r="3180" ht="15.75" customHeight="1"/>
    <row r="3181" ht="15.75" customHeight="1"/>
    <row r="3182" ht="15.75" customHeight="1"/>
    <row r="3183" ht="15.75" customHeight="1"/>
    <row r="3184" ht="15.75" customHeight="1"/>
    <row r="3185" ht="15.75" customHeight="1"/>
    <row r="3186" ht="15.75" customHeight="1"/>
    <row r="3187" ht="15.75" customHeight="1"/>
    <row r="3188" ht="15.75" customHeight="1"/>
    <row r="3189" ht="15.75" customHeight="1"/>
    <row r="3190" ht="15.75" customHeight="1"/>
    <row r="3191" ht="15.75" customHeight="1"/>
    <row r="3192" ht="15.75" customHeight="1"/>
    <row r="3193" ht="15.75" customHeight="1"/>
    <row r="3194" ht="15.75" customHeight="1"/>
    <row r="3195" ht="15.75" customHeight="1"/>
    <row r="3196" ht="15.75" customHeight="1"/>
    <row r="3197" ht="15.75" customHeight="1"/>
    <row r="3198" ht="15.75" customHeight="1"/>
    <row r="3199" ht="15.75" customHeight="1"/>
    <row r="3200" ht="15.75" customHeight="1"/>
    <row r="3201" ht="15.75" customHeight="1"/>
    <row r="3202" ht="15.75" customHeight="1"/>
    <row r="3203" ht="15.75" customHeight="1"/>
    <row r="3204" ht="15.75" customHeight="1"/>
    <row r="3205" ht="15.75" customHeight="1"/>
    <row r="3206" ht="15.75" customHeight="1"/>
    <row r="3207" ht="15.75" customHeight="1"/>
    <row r="3208" ht="15.75" customHeight="1"/>
    <row r="3209" ht="15.75" customHeight="1"/>
    <row r="3210" ht="15.75" customHeight="1"/>
    <row r="3211" ht="15.75" customHeight="1"/>
    <row r="3212" ht="15.75" customHeight="1"/>
    <row r="3213" ht="15.75" customHeight="1"/>
    <row r="3214" ht="15.75" customHeight="1"/>
    <row r="3215" ht="15.75" customHeight="1"/>
    <row r="3216" ht="15.75" customHeight="1"/>
    <row r="3217" ht="15.75" customHeight="1"/>
    <row r="3218" ht="15.75" customHeight="1"/>
    <row r="3219" ht="15.75" customHeight="1"/>
    <row r="3220" ht="15.75" customHeight="1"/>
    <row r="3221" ht="15.75" customHeight="1"/>
    <row r="3222" ht="15.75" customHeight="1"/>
    <row r="3223" ht="15.75" customHeight="1"/>
    <row r="3224" ht="15.75" customHeight="1"/>
    <row r="3225" ht="15.75" customHeight="1"/>
    <row r="3226" ht="15.75" customHeight="1"/>
    <row r="3227" ht="15.75" customHeight="1"/>
    <row r="3228" ht="15.75" customHeight="1"/>
    <row r="3229" ht="15.75" customHeight="1"/>
    <row r="3230" ht="15.75" customHeight="1"/>
    <row r="3231" ht="15.75" customHeight="1"/>
    <row r="3232" ht="15.75" customHeight="1"/>
    <row r="3233" ht="15.75" customHeight="1"/>
    <row r="3234" ht="15.75" customHeight="1"/>
    <row r="3235" ht="15.75" customHeight="1"/>
    <row r="3236" ht="15.75" customHeight="1"/>
    <row r="3237" ht="15.75" customHeight="1"/>
    <row r="3238" ht="15.75" customHeight="1"/>
    <row r="3239" ht="15.75" customHeight="1"/>
    <row r="3240" ht="15.75" customHeight="1"/>
    <row r="3241" ht="15.75" customHeight="1"/>
    <row r="3242" ht="15.75" customHeight="1"/>
    <row r="3243" ht="15.75" customHeight="1"/>
    <row r="3244" ht="15.75" customHeight="1"/>
    <row r="3245" ht="15.75" customHeight="1"/>
    <row r="3246" ht="15.75" customHeight="1"/>
    <row r="3247" ht="15.75" customHeight="1"/>
    <row r="3248" ht="15.75" customHeight="1"/>
    <row r="3249" ht="15.75" customHeight="1"/>
    <row r="3250" ht="15.75" customHeight="1"/>
    <row r="3251" ht="15.75" customHeight="1"/>
    <row r="3252" ht="15.75" customHeight="1"/>
    <row r="3253" ht="15.75" customHeight="1"/>
    <row r="3254" ht="15.75" customHeight="1"/>
    <row r="3255" ht="15.75" customHeight="1"/>
    <row r="3256" ht="15.75" customHeight="1"/>
    <row r="3257" ht="15.75" customHeight="1"/>
    <row r="3258" ht="15.75" customHeight="1"/>
    <row r="3259" ht="15.75" customHeight="1"/>
    <row r="3260" ht="15.75" customHeight="1"/>
    <row r="3261" ht="15.75" customHeight="1"/>
    <row r="3262" ht="15.75" customHeight="1"/>
    <row r="3263" ht="15.75" customHeight="1"/>
    <row r="3264" ht="15.75" customHeight="1"/>
    <row r="3265" ht="15.75" customHeight="1"/>
    <row r="3266" ht="15.75" customHeight="1"/>
    <row r="3267" ht="15.75" customHeight="1"/>
    <row r="3268" ht="15.75" customHeight="1"/>
    <row r="3269" ht="15.75" customHeight="1"/>
    <row r="3270" ht="15.75" customHeight="1"/>
    <row r="3271" ht="15.75" customHeight="1"/>
    <row r="3272" ht="15.75" customHeight="1"/>
    <row r="3273" ht="15.75" customHeight="1"/>
    <row r="3274" ht="15.75" customHeight="1"/>
    <row r="3275" ht="15.75" customHeight="1"/>
    <row r="3276" ht="15.75" customHeight="1"/>
    <row r="3277" ht="15.75" customHeight="1"/>
    <row r="3278" ht="15.75" customHeight="1"/>
    <row r="3279" ht="15.75" customHeight="1"/>
    <row r="3280" ht="15.75" customHeight="1"/>
    <row r="3281" ht="15.75" customHeight="1"/>
    <row r="3282" ht="15.75" customHeight="1"/>
    <row r="3283" ht="15.75" customHeight="1"/>
    <row r="3284" ht="15.75" customHeight="1"/>
    <row r="3285" ht="15.75" customHeight="1"/>
    <row r="3286" ht="15.75" customHeight="1"/>
    <row r="3287" ht="15.75" customHeight="1"/>
    <row r="3288" ht="15.75" customHeight="1"/>
    <row r="3289" ht="15.75" customHeight="1"/>
    <row r="3290" ht="15.75" customHeight="1"/>
    <row r="3291" ht="15.75" customHeight="1"/>
    <row r="3292" ht="15.75" customHeight="1"/>
    <row r="3293" ht="15.75" customHeight="1"/>
    <row r="3294" ht="15.75" customHeight="1"/>
    <row r="3295" ht="15.75" customHeight="1"/>
    <row r="3296" ht="15.75" customHeight="1"/>
    <row r="3297" ht="15.75" customHeight="1"/>
    <row r="3298" ht="15.75" customHeight="1"/>
    <row r="3299" ht="15.75" customHeight="1"/>
    <row r="3300" ht="15.75" customHeight="1"/>
    <row r="3301" ht="15.75" customHeight="1"/>
    <row r="3302" ht="15.75" customHeight="1"/>
    <row r="3303" ht="15.75" customHeight="1"/>
    <row r="3304" ht="15.75" customHeight="1"/>
    <row r="3305" ht="15.75" customHeight="1"/>
    <row r="3306" ht="15.75" customHeight="1"/>
    <row r="3307" ht="15.75" customHeight="1"/>
    <row r="3308" ht="15.75" customHeight="1"/>
    <row r="3309" ht="15.75" customHeight="1"/>
    <row r="3310" ht="15.75" customHeight="1"/>
    <row r="3311" ht="15.75" customHeight="1"/>
    <row r="3312" ht="15.75" customHeight="1"/>
    <row r="3313" ht="15.75" customHeight="1"/>
    <row r="3314" ht="15.75" customHeight="1"/>
    <row r="3315" ht="15.75" customHeight="1"/>
    <row r="3316" ht="15.75" customHeight="1"/>
    <row r="3317" ht="15.75" customHeight="1"/>
    <row r="3318" ht="15.75" customHeight="1"/>
    <row r="3319" ht="15.75" customHeight="1"/>
    <row r="3320" ht="15.75" customHeight="1"/>
    <row r="3321" ht="15.75" customHeight="1"/>
    <row r="3322" ht="15.75" customHeight="1"/>
    <row r="3323" ht="15.75" customHeight="1"/>
    <row r="3324" ht="15.75" customHeight="1"/>
    <row r="3325" ht="15.75" customHeight="1"/>
    <row r="3326" ht="15.75" customHeight="1"/>
    <row r="3327" ht="15.75" customHeight="1"/>
    <row r="3328" ht="15.75" customHeight="1"/>
    <row r="3329" ht="15.75" customHeight="1"/>
    <row r="3330" ht="15.75" customHeight="1"/>
    <row r="3331" ht="15.75" customHeight="1"/>
    <row r="3332" ht="15.75" customHeight="1"/>
    <row r="3333" ht="15.75" customHeight="1"/>
    <row r="3334" ht="15.75" customHeight="1"/>
    <row r="3335" ht="15.75" customHeight="1"/>
    <row r="3336" ht="15.75" customHeight="1"/>
    <row r="3337" ht="15.75" customHeight="1"/>
    <row r="3338" ht="15.75" customHeight="1"/>
    <row r="3339" ht="15.75" customHeight="1"/>
    <row r="3340" ht="15.75" customHeight="1"/>
    <row r="3341" ht="15.75" customHeight="1"/>
    <row r="3342" ht="15.75" customHeight="1"/>
    <row r="3343" ht="15.75" customHeight="1"/>
    <row r="3344" ht="15.75" customHeight="1"/>
    <row r="3345" ht="15.75" customHeight="1"/>
    <row r="3346" ht="15.75" customHeight="1"/>
    <row r="3347" ht="15.75" customHeight="1"/>
    <row r="3348" ht="15.75" customHeight="1"/>
    <row r="3349" ht="15.75" customHeight="1"/>
    <row r="3350" ht="15.75" customHeight="1"/>
    <row r="3351" ht="15.75" customHeight="1"/>
    <row r="3352" ht="15.75" customHeight="1"/>
    <row r="3353" ht="15.75" customHeight="1"/>
    <row r="3354" ht="15.75" customHeight="1"/>
    <row r="3355" ht="15.75" customHeight="1"/>
    <row r="3356" ht="15.75" customHeight="1"/>
    <row r="3357" ht="15.75" customHeight="1"/>
    <row r="3358" ht="15.75" customHeight="1"/>
    <row r="3359" ht="15.75" customHeight="1"/>
    <row r="3360" ht="15.75" customHeight="1"/>
    <row r="3361" ht="15.75" customHeight="1"/>
    <row r="3362" ht="15.75" customHeight="1"/>
    <row r="3363" ht="15.75" customHeight="1"/>
    <row r="3364" ht="15.75" customHeight="1"/>
    <row r="3365" ht="15.75" customHeight="1"/>
    <row r="3366" ht="15.75" customHeight="1"/>
    <row r="3367" ht="15.75" customHeight="1"/>
    <row r="3368" ht="15.75" customHeight="1"/>
    <row r="3369" ht="15.75" customHeight="1"/>
    <row r="3370" ht="15.75" customHeight="1"/>
    <row r="3371" ht="15.75" customHeight="1"/>
    <row r="3372" ht="15.75" customHeight="1"/>
    <row r="3373" ht="15.75" customHeight="1"/>
    <row r="3374" ht="15.75" customHeight="1"/>
    <row r="3375" ht="15.75" customHeight="1"/>
    <row r="3376" ht="15.75" customHeight="1"/>
    <row r="3377" ht="15.75" customHeight="1"/>
    <row r="3378" ht="15.75" customHeight="1"/>
    <row r="3379" ht="15.75" customHeight="1"/>
    <row r="3380" ht="15.75" customHeight="1"/>
    <row r="3381" ht="15.75" customHeight="1"/>
    <row r="3382" ht="15.75" customHeight="1"/>
    <row r="3383" ht="15.75" customHeight="1"/>
    <row r="3384" ht="15.75" customHeight="1"/>
    <row r="3385" ht="15.75" customHeight="1"/>
    <row r="3386" ht="15.75" customHeight="1"/>
    <row r="3387" ht="15.75" customHeight="1"/>
    <row r="3388" ht="15.75" customHeight="1"/>
    <row r="3389" ht="15.75" customHeight="1"/>
    <row r="3390" ht="15.75" customHeight="1"/>
    <row r="3391" ht="15.75" customHeight="1"/>
    <row r="3392" ht="15.75" customHeight="1"/>
    <row r="3393" ht="15.75" customHeight="1"/>
    <row r="3394" ht="15.75" customHeight="1"/>
    <row r="3395" ht="15.75" customHeight="1"/>
    <row r="3396" ht="15.75" customHeight="1"/>
    <row r="3397" ht="15.75" customHeight="1"/>
    <row r="3398" ht="15.75" customHeight="1"/>
    <row r="3399" ht="15.75" customHeight="1"/>
    <row r="3400" ht="15.75" customHeight="1"/>
    <row r="3401" ht="15.75" customHeight="1"/>
    <row r="3402" ht="15.75" customHeight="1"/>
    <row r="3403" ht="15.75" customHeight="1"/>
    <row r="3404" ht="15.75" customHeight="1"/>
    <row r="3405" ht="15.75" customHeight="1"/>
    <row r="3406" ht="15.75" customHeight="1"/>
    <row r="3407" ht="15.75" customHeight="1"/>
    <row r="3408" ht="15.75" customHeight="1"/>
    <row r="3409" ht="15.75" customHeight="1"/>
    <row r="3410" ht="15.75" customHeight="1"/>
    <row r="3411" ht="15.75" customHeight="1"/>
    <row r="3412" ht="15.75" customHeight="1"/>
    <row r="3413" ht="15.75" customHeight="1"/>
    <row r="3414" ht="15.75" customHeight="1"/>
    <row r="3415" ht="15.75" customHeight="1"/>
    <row r="3416" ht="15.75" customHeight="1"/>
    <row r="3417" ht="15.75" customHeight="1"/>
    <row r="3418" ht="15.75" customHeight="1"/>
    <row r="3419" ht="15.75" customHeight="1"/>
    <row r="3420" ht="15.75" customHeight="1"/>
    <row r="3421" ht="15.75" customHeight="1"/>
    <row r="3422" ht="15.75" customHeight="1"/>
    <row r="3423" ht="15.75" customHeight="1"/>
    <row r="3424" ht="15.75" customHeight="1"/>
    <row r="3425" ht="15.75" customHeight="1"/>
    <row r="3426" ht="15.75" customHeight="1"/>
    <row r="3427" ht="15.75" customHeight="1"/>
    <row r="3428" ht="15.75" customHeight="1"/>
    <row r="3429" ht="15.75" customHeight="1"/>
    <row r="3430" ht="15.75" customHeight="1"/>
    <row r="3431" ht="15.75" customHeight="1"/>
    <row r="3432" ht="15.75" customHeight="1"/>
    <row r="3433" ht="15.75" customHeight="1"/>
    <row r="3434" ht="15.75" customHeight="1"/>
    <row r="3435" ht="15.75" customHeight="1"/>
    <row r="3436" ht="15.75" customHeight="1"/>
    <row r="3437" ht="15.75" customHeight="1"/>
    <row r="3438" ht="15.75" customHeight="1"/>
    <row r="3439" ht="15.75" customHeight="1"/>
    <row r="3440" ht="15.75" customHeight="1"/>
    <row r="3441" ht="15.75" customHeight="1"/>
    <row r="3442" ht="15.75" customHeight="1"/>
    <row r="3443" ht="15.75" customHeight="1"/>
    <row r="3444" ht="15.75" customHeight="1"/>
    <row r="3445" ht="15.75" customHeight="1"/>
    <row r="3446" ht="15.75" customHeight="1"/>
    <row r="3447" ht="15.75" customHeight="1"/>
    <row r="3448" ht="15.75" customHeight="1"/>
    <row r="3449" ht="15.75" customHeight="1"/>
    <row r="3450" ht="15.75" customHeight="1"/>
    <row r="3451" ht="15.75" customHeight="1"/>
    <row r="3452" ht="15.75" customHeight="1"/>
    <row r="3453" ht="15.75" customHeight="1"/>
    <row r="3454" ht="15.75" customHeight="1"/>
    <row r="3455" ht="15.75" customHeight="1"/>
    <row r="3456" ht="15.75" customHeight="1"/>
    <row r="3457" ht="15.75" customHeight="1"/>
    <row r="3458" ht="15.75" customHeight="1"/>
    <row r="3459" ht="15.75" customHeight="1"/>
    <row r="3460" ht="15.75" customHeight="1"/>
    <row r="3461" ht="15.75" customHeight="1"/>
    <row r="3462" ht="15.75" customHeight="1"/>
    <row r="3463" ht="15.75" customHeight="1"/>
    <row r="3464" ht="15.75" customHeight="1"/>
    <row r="3465" ht="15.75" customHeight="1"/>
    <row r="3466" ht="15.75" customHeight="1"/>
    <row r="3467" ht="15.75" customHeight="1"/>
    <row r="3468" ht="15.75" customHeight="1"/>
    <row r="3469" ht="15.75" customHeight="1"/>
    <row r="3470" ht="15.75" customHeight="1"/>
    <row r="3471" ht="15.75" customHeight="1"/>
    <row r="3472" ht="15.75" customHeight="1"/>
    <row r="3473" ht="15.75" customHeight="1"/>
    <row r="3474" ht="15.75" customHeight="1"/>
    <row r="3475" ht="15.75" customHeight="1"/>
    <row r="3476" ht="15.75" customHeight="1"/>
    <row r="3477" ht="15.75" customHeight="1"/>
    <row r="3478" ht="15.75" customHeight="1"/>
    <row r="3479" ht="15.75" customHeight="1"/>
    <row r="3480" ht="15.75" customHeight="1"/>
    <row r="3481" ht="15.75" customHeight="1"/>
    <row r="3482" ht="15.75" customHeight="1"/>
    <row r="3483" ht="15.75" customHeight="1"/>
    <row r="3484" ht="15.75" customHeight="1"/>
    <row r="3485" ht="15.75" customHeight="1"/>
    <row r="3486" ht="15.75" customHeight="1"/>
    <row r="3487" ht="15.75" customHeight="1"/>
    <row r="3488" ht="15.75" customHeight="1"/>
    <row r="3489" ht="15.75" customHeight="1"/>
    <row r="3490" ht="15.75" customHeight="1"/>
    <row r="3491" ht="15.75" customHeight="1"/>
    <row r="3492" ht="15.75" customHeight="1"/>
    <row r="3493" ht="15.75" customHeight="1"/>
    <row r="3494" ht="15.75" customHeight="1"/>
    <row r="3495" ht="15.75" customHeight="1"/>
    <row r="3496" ht="15.75" customHeight="1"/>
    <row r="3497" ht="15.75" customHeight="1"/>
    <row r="3498" ht="15.75" customHeight="1"/>
    <row r="3499" ht="15.75" customHeight="1"/>
    <row r="3500" ht="15.75" customHeight="1"/>
    <row r="3501" ht="15.75" customHeight="1"/>
    <row r="3502" ht="15.75" customHeight="1"/>
    <row r="3503" ht="15.75" customHeight="1"/>
    <row r="3504" ht="15.75" customHeight="1"/>
    <row r="3505" ht="15.75" customHeight="1"/>
    <row r="3506" ht="15.75" customHeight="1"/>
    <row r="3507" ht="15.75" customHeight="1"/>
    <row r="3508" ht="15.75" customHeight="1"/>
    <row r="3509" ht="15.75" customHeight="1"/>
    <row r="3510" ht="15.75" customHeight="1"/>
    <row r="3511" ht="15.75" customHeight="1"/>
    <row r="3512" ht="15.75" customHeight="1"/>
    <row r="3513" ht="15.75" customHeight="1"/>
    <row r="3514" ht="15.75" customHeight="1"/>
    <row r="3515" ht="15.75" customHeight="1"/>
    <row r="3516" ht="15.75" customHeight="1"/>
    <row r="3517" ht="15.75" customHeight="1"/>
    <row r="3518" ht="15.75" customHeight="1"/>
    <row r="3519" ht="15.75" customHeight="1"/>
    <row r="3520" ht="15.75" customHeight="1"/>
    <row r="3521" ht="15.75" customHeight="1"/>
    <row r="3522" ht="15.75" customHeight="1"/>
    <row r="3523" ht="15.75" customHeight="1"/>
    <row r="3524" ht="15.75" customHeight="1"/>
    <row r="3525" ht="15.75" customHeight="1"/>
    <row r="3526" ht="15.75" customHeight="1"/>
    <row r="3527" ht="15.75" customHeight="1"/>
    <row r="3528" ht="15.75" customHeight="1"/>
    <row r="3529" ht="15.75" customHeight="1"/>
    <row r="3530" ht="15.75" customHeight="1"/>
    <row r="3531" ht="15.75" customHeight="1"/>
    <row r="3532" ht="15.75" customHeight="1"/>
    <row r="3533" ht="15.75" customHeight="1"/>
    <row r="3534" ht="15.75" customHeight="1"/>
    <row r="3535" ht="15.75" customHeight="1"/>
    <row r="3536" ht="15.75" customHeight="1"/>
    <row r="3537" ht="15.75" customHeight="1"/>
    <row r="3538" ht="15.75" customHeight="1"/>
    <row r="3539" ht="15.75" customHeight="1"/>
    <row r="3540" ht="15.75" customHeight="1"/>
    <row r="3541" ht="15.75" customHeight="1"/>
    <row r="3542" ht="15.75" customHeight="1"/>
    <row r="3543" ht="15.75" customHeight="1"/>
    <row r="3544" ht="15.75" customHeight="1"/>
    <row r="3545" ht="15.75" customHeight="1"/>
    <row r="3546" ht="15.75" customHeight="1"/>
    <row r="3547" ht="15.75" customHeight="1"/>
    <row r="3548" ht="15.75" customHeight="1"/>
    <row r="3549" ht="15.75" customHeight="1"/>
    <row r="3550" ht="15.75" customHeight="1"/>
    <row r="3551" ht="15.75" customHeight="1"/>
    <row r="3552" ht="15.75" customHeight="1"/>
    <row r="3553" ht="15.75" customHeight="1"/>
    <row r="3554" ht="15.75" customHeight="1"/>
    <row r="3555" ht="15.75" customHeight="1"/>
    <row r="3556" ht="15.75" customHeight="1"/>
    <row r="3557" ht="15.75" customHeight="1"/>
    <row r="3558" ht="15.75" customHeight="1"/>
    <row r="3559" ht="15.75" customHeight="1"/>
    <row r="3560" ht="15.75" customHeight="1"/>
    <row r="3561" ht="15.75" customHeight="1"/>
    <row r="3562" ht="15.75" customHeight="1"/>
    <row r="3563" ht="15.75" customHeight="1"/>
    <row r="3564" ht="15.75" customHeight="1"/>
    <row r="3565" ht="15.75" customHeight="1"/>
    <row r="3566" ht="15.75" customHeight="1"/>
    <row r="3567" ht="15.75" customHeight="1"/>
    <row r="3568" ht="15.75" customHeight="1"/>
    <row r="3569" ht="15.75" customHeight="1"/>
    <row r="3570" ht="15.75" customHeight="1"/>
    <row r="3571" ht="15.75" customHeight="1"/>
    <row r="3572" ht="15.75" customHeight="1"/>
    <row r="3573" ht="15.75" customHeight="1"/>
    <row r="3574" ht="15.75" customHeight="1"/>
    <row r="3575" ht="15.75" customHeight="1"/>
    <row r="3576" ht="15.75" customHeight="1"/>
    <row r="3577" ht="15.75" customHeight="1"/>
    <row r="3578" ht="15.75" customHeight="1"/>
    <row r="3579" ht="15.75" customHeight="1"/>
    <row r="3580" ht="15.75" customHeight="1"/>
    <row r="3581" ht="15.75" customHeight="1"/>
    <row r="3582" ht="15.75" customHeight="1"/>
    <row r="3583" ht="15.75" customHeight="1"/>
    <row r="3584" ht="15.75" customHeight="1"/>
    <row r="3585" ht="15.75" customHeight="1"/>
    <row r="3586" ht="15.75" customHeight="1"/>
    <row r="3587" ht="15.75" customHeight="1"/>
    <row r="3588" ht="15.75" customHeight="1"/>
    <row r="3589" ht="15.75" customHeight="1"/>
    <row r="3590" ht="15.75" customHeight="1"/>
    <row r="3591" ht="15.75" customHeight="1"/>
    <row r="3592" ht="15.75" customHeight="1"/>
    <row r="3593" ht="15.75" customHeight="1"/>
    <row r="3594" ht="15.75" customHeight="1"/>
    <row r="3595" ht="15.75" customHeight="1"/>
    <row r="3596" ht="15.75" customHeight="1"/>
    <row r="3597" ht="15.75" customHeight="1"/>
    <row r="3598" ht="15.75" customHeight="1"/>
    <row r="3599" ht="15.75" customHeight="1"/>
    <row r="3600" ht="15.75" customHeight="1"/>
    <row r="3601" ht="15.75" customHeight="1"/>
    <row r="3602" ht="15.75" customHeight="1"/>
    <row r="3603" ht="15.75" customHeight="1"/>
    <row r="3604" ht="15.75" customHeight="1"/>
    <row r="3605" ht="15.75" customHeight="1"/>
    <row r="3606" ht="15.75" customHeight="1"/>
    <row r="3607" ht="15.75" customHeight="1"/>
    <row r="3608" ht="15.75" customHeight="1"/>
    <row r="3609" ht="15.75" customHeight="1"/>
    <row r="3610" ht="15.75" customHeight="1"/>
    <row r="3611" ht="15.75" customHeight="1"/>
    <row r="3612" ht="15.75" customHeight="1"/>
    <row r="3613" ht="15.75" customHeight="1"/>
    <row r="3614" ht="15.75" customHeight="1"/>
    <row r="3615" ht="15.75" customHeight="1"/>
    <row r="3616" ht="15.75" customHeight="1"/>
    <row r="3617" ht="15.75" customHeight="1"/>
    <row r="3618" ht="15.75" customHeight="1"/>
    <row r="3619" ht="15.75" customHeight="1"/>
    <row r="3620" ht="15.75" customHeight="1"/>
    <row r="3621" ht="15.75" customHeight="1"/>
    <row r="3622" ht="15.75" customHeight="1"/>
    <row r="3623" ht="15.75" customHeight="1"/>
    <row r="3624" ht="15.75" customHeight="1"/>
    <row r="3625" ht="15.75" customHeight="1"/>
    <row r="3626" ht="15.75" customHeight="1"/>
    <row r="3627" ht="15.75" customHeight="1"/>
    <row r="3628" ht="15.75" customHeight="1"/>
    <row r="3629" ht="15.75" customHeight="1"/>
    <row r="3630" ht="15.75" customHeight="1"/>
    <row r="3631" ht="15.75" customHeight="1"/>
    <row r="3632" ht="15.75" customHeight="1"/>
    <row r="3633" ht="15.75" customHeight="1"/>
    <row r="3634" ht="15.75" customHeight="1"/>
    <row r="3635" ht="15.75" customHeight="1"/>
    <row r="3636" ht="15.75" customHeight="1"/>
    <row r="3637" ht="15.75" customHeight="1"/>
    <row r="3638" ht="15.75" customHeight="1"/>
    <row r="3639" ht="15.75" customHeight="1"/>
    <row r="3640" ht="15.75" customHeight="1"/>
    <row r="3641" ht="15.75" customHeight="1"/>
    <row r="3642" ht="15.75" customHeight="1"/>
    <row r="3643" ht="15.75" customHeight="1"/>
    <row r="3644" ht="15.75" customHeight="1"/>
    <row r="3645" ht="15.75" customHeight="1"/>
    <row r="3646" ht="15.75" customHeight="1"/>
    <row r="3647" ht="15.75" customHeight="1"/>
    <row r="3648" ht="15.75" customHeight="1"/>
    <row r="3649" ht="15.75" customHeight="1"/>
    <row r="3650" ht="15.75" customHeight="1"/>
    <row r="3651" ht="15.75" customHeight="1"/>
    <row r="3652" ht="15.75" customHeight="1"/>
    <row r="3653" ht="15.75" customHeight="1"/>
    <row r="3654" ht="15.75" customHeight="1"/>
    <row r="3655" ht="15.75" customHeight="1"/>
    <row r="3656" ht="15.75" customHeight="1"/>
    <row r="3657" ht="15.75" customHeight="1"/>
    <row r="3658" ht="15.75" customHeight="1"/>
    <row r="3659" ht="15.75" customHeight="1"/>
    <row r="3660" ht="15.75" customHeight="1"/>
    <row r="3661" ht="15.75" customHeight="1"/>
    <row r="3662" ht="15.75" customHeight="1"/>
    <row r="3663" ht="15.75" customHeight="1"/>
    <row r="3664" ht="15.75" customHeight="1"/>
    <row r="3665" ht="15.75" customHeight="1"/>
    <row r="3666" ht="15.75" customHeight="1"/>
    <row r="3667" ht="15.75" customHeight="1"/>
    <row r="3668" ht="15.75" customHeight="1"/>
    <row r="3669" ht="15.75" customHeight="1"/>
    <row r="3670" ht="15.75" customHeight="1"/>
    <row r="3671" ht="15.75" customHeight="1"/>
    <row r="3672" ht="15.75" customHeight="1"/>
    <row r="3673" ht="15.75" customHeight="1"/>
    <row r="3674" ht="15.75" customHeight="1"/>
    <row r="3675" ht="15.75" customHeight="1"/>
    <row r="3676" ht="15.75" customHeight="1"/>
    <row r="3677" ht="15.75" customHeight="1"/>
    <row r="3678" ht="15.75" customHeight="1"/>
    <row r="3679" ht="15.75" customHeight="1"/>
    <row r="3680" ht="15.75" customHeight="1"/>
    <row r="3681" ht="15.75" customHeight="1"/>
    <row r="3682" ht="15.75" customHeight="1"/>
    <row r="3683" ht="15.75" customHeight="1"/>
    <row r="3684" ht="15.75" customHeight="1"/>
    <row r="3685" ht="15.75" customHeight="1"/>
    <row r="3686" ht="15.75" customHeight="1"/>
    <row r="3687" ht="15.75" customHeight="1"/>
    <row r="3688" ht="15.75" customHeight="1"/>
    <row r="3689" ht="15.75" customHeight="1"/>
    <row r="3690" ht="15.75" customHeight="1"/>
    <row r="3691" ht="15.75" customHeight="1"/>
    <row r="3692" ht="15.75" customHeight="1"/>
    <row r="3693" ht="15.75" customHeight="1"/>
    <row r="3694" ht="15.75" customHeight="1"/>
    <row r="3695" ht="15.75" customHeight="1"/>
    <row r="3696" ht="15.75" customHeight="1"/>
    <row r="3697" ht="15.75" customHeight="1"/>
    <row r="3698" ht="15.75" customHeight="1"/>
    <row r="3699" ht="15.75" customHeight="1"/>
    <row r="3700" ht="15.75" customHeight="1"/>
    <row r="3701" ht="15.75" customHeight="1"/>
    <row r="3702" ht="15.75" customHeight="1"/>
    <row r="3703" ht="15.75" customHeight="1"/>
    <row r="3704" ht="15.75" customHeight="1"/>
    <row r="3705" ht="15.75" customHeight="1"/>
    <row r="3706" ht="15.75" customHeight="1"/>
    <row r="3707" ht="15.75" customHeight="1"/>
    <row r="3708" ht="15.75" customHeight="1"/>
    <row r="3709" ht="15.75" customHeight="1"/>
    <row r="3710" ht="15.75" customHeight="1"/>
    <row r="3711" ht="15.75" customHeight="1"/>
    <row r="3712" ht="15.75" customHeight="1"/>
    <row r="3713" ht="15.75" customHeight="1"/>
    <row r="3714" ht="15.75" customHeight="1"/>
    <row r="3715" ht="15.75" customHeight="1"/>
    <row r="3716" ht="15.75" customHeight="1"/>
    <row r="3717" ht="15.75" customHeight="1"/>
    <row r="3718" ht="15.75" customHeight="1"/>
    <row r="3719" ht="15.75" customHeight="1"/>
    <row r="3720" ht="15.75" customHeight="1"/>
    <row r="3721" ht="15.75" customHeight="1"/>
    <row r="3722" ht="15.75" customHeight="1"/>
    <row r="3723" ht="15.75" customHeight="1"/>
    <row r="3724" ht="15.75" customHeight="1"/>
    <row r="3725" ht="15.75" customHeight="1"/>
    <row r="3726" ht="15.75" customHeight="1"/>
    <row r="3727" ht="15.75" customHeight="1"/>
    <row r="3728" ht="15.75" customHeight="1"/>
    <row r="3729" ht="15.75" customHeight="1"/>
    <row r="3730" ht="15.75" customHeight="1"/>
    <row r="3731" ht="15.75" customHeight="1"/>
    <row r="3732" ht="15.75" customHeight="1"/>
    <row r="3733" ht="15.75" customHeight="1"/>
    <row r="3734" ht="15.75" customHeight="1"/>
    <row r="3735" ht="15.75" customHeight="1"/>
    <row r="3736" ht="15.75" customHeight="1"/>
    <row r="3737" ht="15.75" customHeight="1"/>
    <row r="3738" ht="15.75" customHeight="1"/>
    <row r="3739" ht="15.75" customHeight="1"/>
    <row r="3740" ht="15.75" customHeight="1"/>
    <row r="3741" ht="15.75" customHeight="1"/>
    <row r="3742" ht="15.75" customHeight="1"/>
    <row r="3743" ht="15.75" customHeight="1"/>
    <row r="3744" ht="15.75" customHeight="1"/>
    <row r="3745" ht="15.75" customHeight="1"/>
    <row r="3746" ht="15.75" customHeight="1"/>
    <row r="3747" ht="15.75" customHeight="1"/>
    <row r="3748" ht="15.75" customHeight="1"/>
    <row r="3749" ht="15.75" customHeight="1"/>
    <row r="3750" ht="15.75" customHeight="1"/>
    <row r="3751" ht="15.75" customHeight="1"/>
    <row r="3752" ht="15.75" customHeight="1"/>
    <row r="3753" ht="15.75" customHeight="1"/>
    <row r="3754" ht="15.75" customHeight="1"/>
    <row r="3755" ht="15.75" customHeight="1"/>
    <row r="3756" ht="15.75" customHeight="1"/>
    <row r="3757" ht="15.75" customHeight="1"/>
    <row r="3758" ht="15.75" customHeight="1"/>
    <row r="3759" ht="15.75" customHeight="1"/>
    <row r="3760" ht="15.75" customHeight="1"/>
    <row r="3761" ht="15.75" customHeight="1"/>
    <row r="3762" ht="15.75" customHeight="1"/>
    <row r="3763" ht="15.75" customHeight="1"/>
    <row r="3764" ht="15.75" customHeight="1"/>
    <row r="3765" ht="15.75" customHeight="1"/>
    <row r="3766" ht="15.75" customHeight="1"/>
    <row r="3767" ht="15.75" customHeight="1"/>
    <row r="3768" ht="15.75" customHeight="1"/>
    <row r="3769" ht="15.75" customHeight="1"/>
    <row r="3770" ht="15.75" customHeight="1"/>
    <row r="3771" ht="15.75" customHeight="1"/>
    <row r="3772" ht="15.75" customHeight="1"/>
    <row r="3773" ht="15.75" customHeight="1"/>
    <row r="3774" ht="15.75" customHeight="1"/>
    <row r="3775" ht="15.75" customHeight="1"/>
    <row r="3776" ht="15.75" customHeight="1"/>
    <row r="3777" ht="15.75" customHeight="1"/>
    <row r="3778" ht="15.75" customHeight="1"/>
    <row r="3779" ht="15.75" customHeight="1"/>
    <row r="3780" ht="15.75" customHeight="1"/>
    <row r="3781" ht="15.75" customHeight="1"/>
    <row r="3782" ht="15.75" customHeight="1"/>
    <row r="3783" ht="15.75" customHeight="1"/>
    <row r="3784" ht="15.75" customHeight="1"/>
    <row r="3785" ht="15.75" customHeight="1"/>
    <row r="3786" ht="15.75" customHeight="1"/>
    <row r="3787" ht="15.75" customHeight="1"/>
    <row r="3788" ht="15.75" customHeight="1"/>
    <row r="3789" ht="15.75" customHeight="1"/>
    <row r="3790" ht="15.75" customHeight="1"/>
    <row r="3791" ht="15.75" customHeight="1"/>
    <row r="3792" ht="15.75" customHeight="1"/>
    <row r="3793" ht="15.75" customHeight="1"/>
    <row r="3794" ht="15.75" customHeight="1"/>
    <row r="3795" ht="15.75" customHeight="1"/>
    <row r="3796" ht="15.75" customHeight="1"/>
    <row r="3797" ht="15.75" customHeight="1"/>
    <row r="3798" ht="15.75" customHeight="1"/>
    <row r="3799" ht="15.75" customHeight="1"/>
    <row r="3800" ht="15.75" customHeight="1"/>
    <row r="3801" ht="15.75" customHeight="1"/>
    <row r="3802" ht="15.75" customHeight="1"/>
    <row r="3803" ht="15.75" customHeight="1"/>
    <row r="3804" ht="15.75" customHeight="1"/>
    <row r="3805" ht="15.75" customHeight="1"/>
    <row r="3806" ht="15.75" customHeight="1"/>
    <row r="3807" ht="15.75" customHeight="1"/>
    <row r="3808" ht="15.75" customHeight="1"/>
    <row r="3809" ht="15.75" customHeight="1"/>
    <row r="3810" ht="15.75" customHeight="1"/>
    <row r="3811" ht="15.75" customHeight="1"/>
    <row r="3812" ht="15.75" customHeight="1"/>
    <row r="3813" ht="15.75" customHeight="1"/>
    <row r="3814" ht="15.75" customHeight="1"/>
    <row r="3815" ht="15.75" customHeight="1"/>
    <row r="3816" ht="15.75" customHeight="1"/>
    <row r="3817" ht="15.75" customHeight="1"/>
    <row r="3818" ht="15.75" customHeight="1"/>
    <row r="3819" ht="15.75" customHeight="1"/>
    <row r="3820" ht="15.75" customHeight="1"/>
    <row r="3821" ht="15.75" customHeight="1"/>
    <row r="3822" ht="15.75" customHeight="1"/>
    <row r="3823" ht="15.75" customHeight="1"/>
    <row r="3824" ht="15.75" customHeight="1"/>
    <row r="3825" ht="15.75" customHeight="1"/>
    <row r="3826" ht="15.75" customHeight="1"/>
    <row r="3827" ht="15.75" customHeight="1"/>
    <row r="3828" ht="15.75" customHeight="1"/>
    <row r="3829" ht="15.75" customHeight="1"/>
    <row r="3830" ht="15.75" customHeight="1"/>
    <row r="3831" ht="15.75" customHeight="1"/>
    <row r="3832" ht="15.75" customHeight="1"/>
    <row r="3833" ht="15.75" customHeight="1"/>
    <row r="3834" ht="15.75" customHeight="1"/>
    <row r="3835" ht="15.75" customHeight="1"/>
    <row r="3836" ht="15.75" customHeight="1"/>
    <row r="3837" ht="15.75" customHeight="1"/>
    <row r="3838" ht="15.75" customHeight="1"/>
    <row r="3839" ht="15.75" customHeight="1"/>
    <row r="3840" ht="15.75" customHeight="1"/>
    <row r="3841" ht="15.75" customHeight="1"/>
    <row r="3842" ht="15.75" customHeight="1"/>
    <row r="3843" ht="15.75" customHeight="1"/>
    <row r="3844" ht="15.75" customHeight="1"/>
    <row r="3845" ht="15.75" customHeight="1"/>
    <row r="3846" ht="15.75" customHeight="1"/>
    <row r="3847" ht="15.75" customHeight="1"/>
    <row r="3848" ht="15.75" customHeight="1"/>
    <row r="3849" ht="15.75" customHeight="1"/>
    <row r="3850" ht="15.75" customHeight="1"/>
    <row r="3851" ht="15.75" customHeight="1"/>
    <row r="3852" ht="15.75" customHeight="1"/>
    <row r="3853" ht="15.75" customHeight="1"/>
    <row r="3854" ht="15.75" customHeight="1"/>
    <row r="3855" ht="15.75" customHeight="1"/>
    <row r="3856" ht="15.75" customHeight="1"/>
    <row r="3857" ht="15.75" customHeight="1"/>
    <row r="3858" ht="15.75" customHeight="1"/>
    <row r="3859" ht="15.75" customHeight="1"/>
    <row r="3860" ht="15.75" customHeight="1"/>
    <row r="3861" ht="15.75" customHeight="1"/>
    <row r="3862" ht="15.75" customHeight="1"/>
    <row r="3863" ht="15.75" customHeight="1"/>
    <row r="3864" ht="15.75" customHeight="1"/>
    <row r="3865" ht="15.75" customHeight="1"/>
    <row r="3866" ht="15.75" customHeight="1"/>
    <row r="3867" ht="15.75" customHeight="1"/>
    <row r="3868" ht="15.75" customHeight="1"/>
    <row r="3869" ht="15.75" customHeight="1"/>
    <row r="3870" ht="15.75" customHeight="1"/>
    <row r="3871" ht="15.75" customHeight="1"/>
    <row r="3872" ht="15.75" customHeight="1"/>
    <row r="3873" ht="15.75" customHeight="1"/>
    <row r="3874" ht="15.75" customHeight="1"/>
    <row r="3875" ht="15.75" customHeight="1"/>
    <row r="3876" ht="15.75" customHeight="1"/>
    <row r="3877" ht="15.75" customHeight="1"/>
    <row r="3878" ht="15.75" customHeight="1"/>
    <row r="3879" ht="15.75" customHeight="1"/>
    <row r="3880" ht="15.75" customHeight="1"/>
    <row r="3881" ht="15.75" customHeight="1"/>
    <row r="3882" ht="15.75" customHeight="1"/>
    <row r="3883" ht="15.75" customHeight="1"/>
    <row r="3884" ht="15.75" customHeight="1"/>
    <row r="3885" ht="15.75" customHeight="1"/>
    <row r="3886" ht="15.75" customHeight="1"/>
    <row r="3887" ht="15.75" customHeight="1"/>
    <row r="3888" ht="15.75" customHeight="1"/>
    <row r="3889" ht="15.75" customHeight="1"/>
    <row r="3890" ht="15.75" customHeight="1"/>
    <row r="3891" ht="15.75" customHeight="1"/>
    <row r="3892" ht="15.75" customHeight="1"/>
    <row r="3893" ht="15.75" customHeight="1"/>
    <row r="3894" ht="15.75" customHeight="1"/>
    <row r="3895" ht="15.75" customHeight="1"/>
    <row r="3896" ht="15.75" customHeight="1"/>
    <row r="3897" ht="15.75" customHeight="1"/>
    <row r="3898" ht="15.75" customHeight="1"/>
    <row r="3899" ht="15.75" customHeight="1"/>
    <row r="3900" ht="15.75" customHeight="1"/>
    <row r="3901" ht="15.75" customHeight="1"/>
    <row r="3902" ht="15.75" customHeight="1"/>
    <row r="3903" ht="15.75" customHeight="1"/>
    <row r="3904" ht="15.75" customHeight="1"/>
    <row r="3905" ht="15.75" customHeight="1"/>
    <row r="3906" ht="15.75" customHeight="1"/>
    <row r="3907" ht="15.75" customHeight="1"/>
    <row r="3908" ht="15.75" customHeight="1"/>
    <row r="3909" ht="15.75" customHeight="1"/>
    <row r="3910" ht="15.75" customHeight="1"/>
    <row r="3911" ht="15.75" customHeight="1"/>
    <row r="3912" ht="15.75" customHeight="1"/>
    <row r="3913" ht="15.75" customHeight="1"/>
    <row r="3914" ht="15.75" customHeight="1"/>
    <row r="3915" ht="15.75" customHeight="1"/>
    <row r="3916" ht="15.75" customHeight="1"/>
    <row r="3917" ht="15.75" customHeight="1"/>
    <row r="3918" ht="15.75" customHeight="1"/>
    <row r="3919" ht="15.75" customHeight="1"/>
    <row r="3920" ht="15.75" customHeight="1"/>
    <row r="3921" ht="15.75" customHeight="1"/>
    <row r="3922" ht="15.75" customHeight="1"/>
    <row r="3923" ht="15.75" customHeight="1"/>
    <row r="3924" ht="15.75" customHeight="1"/>
    <row r="3925" ht="15.75" customHeight="1"/>
    <row r="3926" ht="15.75" customHeight="1"/>
    <row r="3927" ht="15.75" customHeight="1"/>
    <row r="3928" ht="15.75" customHeight="1"/>
    <row r="3929" ht="15.75" customHeight="1"/>
    <row r="3930" ht="15.75" customHeight="1"/>
    <row r="3931" ht="15.75" customHeight="1"/>
    <row r="3932" ht="15.75" customHeight="1"/>
    <row r="3933" ht="15.75" customHeight="1"/>
    <row r="3934" ht="15.75" customHeight="1"/>
    <row r="3935" ht="15.75" customHeight="1"/>
    <row r="3936" ht="15.75" customHeight="1"/>
    <row r="3937" ht="15.75" customHeight="1"/>
    <row r="3938" ht="15.75" customHeight="1"/>
    <row r="3939" ht="15.75" customHeight="1"/>
    <row r="3940" ht="15.75" customHeight="1"/>
    <row r="3941" ht="15.75" customHeight="1"/>
    <row r="3942" ht="15.75" customHeight="1"/>
    <row r="3943" ht="15.75" customHeight="1"/>
    <row r="3944" ht="15.75" customHeight="1"/>
    <row r="3945" ht="15.75" customHeight="1"/>
    <row r="3946" ht="15.75" customHeight="1"/>
    <row r="3947" ht="15.75" customHeight="1"/>
    <row r="3948" ht="15.75" customHeight="1"/>
    <row r="3949" ht="15.75" customHeight="1"/>
    <row r="3950" ht="15.75" customHeight="1"/>
    <row r="3951" ht="15.75" customHeight="1"/>
    <row r="3952" ht="15.75" customHeight="1"/>
    <row r="3953" ht="15.75" customHeight="1"/>
    <row r="3954" ht="15.75" customHeight="1"/>
    <row r="3955" ht="15.75" customHeight="1"/>
    <row r="3956" ht="15.75" customHeight="1"/>
    <row r="3957" ht="15.75" customHeight="1"/>
    <row r="3958" ht="15.75" customHeight="1"/>
    <row r="3959" ht="15.75" customHeight="1"/>
    <row r="3960" ht="15.75" customHeight="1"/>
    <row r="3961" ht="15.75" customHeight="1"/>
    <row r="3962" ht="15.75" customHeight="1"/>
    <row r="3963" ht="15.75" customHeight="1"/>
    <row r="3964" ht="15.75" customHeight="1"/>
    <row r="3965" ht="15.75" customHeight="1"/>
    <row r="3966" ht="15.75" customHeight="1"/>
    <row r="3967" ht="15.75" customHeight="1"/>
    <row r="3968" ht="15.75" customHeight="1"/>
    <row r="3969" ht="15.75" customHeight="1"/>
    <row r="3970" ht="15.75" customHeight="1"/>
    <row r="3971" ht="15.75" customHeight="1"/>
    <row r="3972" ht="15.75" customHeight="1"/>
    <row r="3973" ht="15.75" customHeight="1"/>
    <row r="3974" ht="15.75" customHeight="1"/>
    <row r="3975" ht="15.75" customHeight="1"/>
    <row r="3976" ht="15.75" customHeight="1"/>
    <row r="3977" ht="15.75" customHeight="1"/>
    <row r="3978" ht="15.75" customHeight="1"/>
    <row r="3979" ht="15.75" customHeight="1"/>
    <row r="3980" ht="15.75" customHeight="1"/>
    <row r="3981" ht="15.75" customHeight="1"/>
    <row r="3982" ht="15.75" customHeight="1"/>
    <row r="3983" ht="15.75" customHeight="1"/>
    <row r="3984" ht="15.75" customHeight="1"/>
    <row r="3985" ht="15.75" customHeight="1"/>
    <row r="3986" ht="15.75" customHeight="1"/>
    <row r="3987" ht="15.75" customHeight="1"/>
    <row r="3988" ht="15.75" customHeight="1"/>
    <row r="3989" ht="15.75" customHeight="1"/>
    <row r="3990" ht="15.75" customHeight="1"/>
    <row r="3991" ht="15.75" customHeight="1"/>
    <row r="3992" ht="15.75" customHeight="1"/>
    <row r="3993" ht="15.75" customHeight="1"/>
    <row r="3994" ht="15.75" customHeight="1"/>
    <row r="3995" ht="15.75" customHeight="1"/>
    <row r="3996" ht="15.75" customHeight="1"/>
    <row r="3997" ht="15.75" customHeight="1"/>
    <row r="3998" ht="15.75" customHeight="1"/>
    <row r="3999" ht="15.75" customHeight="1"/>
    <row r="4000" ht="15.75" customHeight="1"/>
    <row r="4001" ht="15.75" customHeight="1"/>
    <row r="4002" ht="15.75" customHeight="1"/>
    <row r="4003" ht="15.75" customHeight="1"/>
    <row r="4004" ht="15.75" customHeight="1"/>
    <row r="4005" ht="15.75" customHeight="1"/>
    <row r="4006" ht="15.75" customHeight="1"/>
    <row r="4007" ht="15.75" customHeight="1"/>
    <row r="4008" ht="15.75" customHeight="1"/>
    <row r="4009" ht="15.75" customHeight="1"/>
    <row r="4010" ht="15.75" customHeight="1"/>
    <row r="4011" ht="15.75" customHeight="1"/>
    <row r="4012" ht="15.75" customHeight="1"/>
    <row r="4013" ht="15.75" customHeight="1"/>
    <row r="4014" ht="15.75" customHeight="1"/>
    <row r="4015" ht="15.75" customHeight="1"/>
    <row r="4016" ht="15.75" customHeight="1"/>
    <row r="4017" ht="15.75" customHeight="1"/>
    <row r="4018" ht="15.75" customHeight="1"/>
    <row r="4019" ht="15.75" customHeight="1"/>
    <row r="4020" ht="15.75" customHeight="1"/>
    <row r="4021" ht="15.75" customHeight="1"/>
    <row r="4022" ht="15.75" customHeight="1"/>
    <row r="4023" ht="15.75" customHeight="1"/>
    <row r="4024" ht="15.75" customHeight="1"/>
    <row r="4025" ht="15.75" customHeight="1"/>
    <row r="4026" ht="15.75" customHeight="1"/>
    <row r="4027" ht="15.75" customHeight="1"/>
    <row r="4028" ht="15.75" customHeight="1"/>
    <row r="4029" ht="15.75" customHeight="1"/>
    <row r="4030" ht="15.75" customHeight="1"/>
    <row r="4031" ht="15.75" customHeight="1"/>
    <row r="4032" ht="15.75" customHeight="1"/>
    <row r="4033" ht="15.75" customHeight="1"/>
    <row r="4034" ht="15.75" customHeight="1"/>
    <row r="4035" ht="15.75" customHeight="1"/>
    <row r="4036" ht="15.75" customHeight="1"/>
    <row r="4037" ht="15.75" customHeight="1"/>
    <row r="4038" ht="15.75" customHeight="1"/>
    <row r="4039" ht="15.75" customHeight="1"/>
    <row r="4040" ht="15.75" customHeight="1"/>
    <row r="4041" ht="15.75" customHeight="1"/>
    <row r="4042" ht="15.75" customHeight="1"/>
    <row r="4043" ht="15.75" customHeight="1"/>
    <row r="4044" ht="15.75" customHeight="1"/>
    <row r="4045" ht="15.75" customHeight="1"/>
    <row r="4046" ht="15.75" customHeight="1"/>
    <row r="4047" ht="15.75" customHeight="1"/>
    <row r="4048" ht="15.75" customHeight="1"/>
    <row r="4049" ht="15.75" customHeight="1"/>
    <row r="4050" ht="15.75" customHeight="1"/>
    <row r="4051" ht="15.75" customHeight="1"/>
    <row r="4052" ht="15.75" customHeight="1"/>
    <row r="4053" ht="15.75" customHeight="1"/>
    <row r="4054" ht="15.75" customHeight="1"/>
    <row r="4055" ht="15.75" customHeight="1"/>
    <row r="4056" ht="15.75" customHeight="1"/>
    <row r="4057" ht="15.75" customHeight="1"/>
    <row r="4058" ht="15.75" customHeight="1"/>
    <row r="4059" ht="15.75" customHeight="1"/>
    <row r="4060" ht="15.75" customHeight="1"/>
    <row r="4061" ht="15.75" customHeight="1"/>
    <row r="4062" ht="15.75" customHeight="1"/>
    <row r="4063" ht="15.75" customHeight="1"/>
    <row r="4064" ht="15.75" customHeight="1"/>
    <row r="4065" ht="15.75" customHeight="1"/>
    <row r="4066" ht="15.75" customHeight="1"/>
    <row r="4067" ht="15.75" customHeight="1"/>
    <row r="4068" ht="15.75" customHeight="1"/>
    <row r="4069" ht="15.75" customHeight="1"/>
    <row r="4070" ht="15.75" customHeight="1"/>
    <row r="4071" ht="15.75" customHeight="1"/>
    <row r="4072" ht="15.75" customHeight="1"/>
    <row r="4073" ht="15.75" customHeight="1"/>
    <row r="4074" ht="15.75" customHeight="1"/>
    <row r="4075" ht="15.75" customHeight="1"/>
    <row r="4076" ht="15.75" customHeight="1"/>
    <row r="4077" ht="15.75" customHeight="1"/>
    <row r="4078" ht="15.75" customHeight="1"/>
    <row r="4079" ht="15.75" customHeight="1"/>
    <row r="4080" ht="15.75" customHeight="1"/>
    <row r="4081" ht="15.75" customHeight="1"/>
    <row r="4082" ht="15.75" customHeight="1"/>
    <row r="4083" ht="15.75" customHeight="1"/>
    <row r="4084" ht="15.75" customHeight="1"/>
    <row r="4085" ht="15.75" customHeight="1"/>
    <row r="4086" ht="15.75" customHeight="1"/>
    <row r="4087" ht="15.75" customHeight="1"/>
    <row r="4088" ht="15.75" customHeight="1"/>
    <row r="4089" ht="15.75" customHeight="1"/>
    <row r="4090" ht="15.75" customHeight="1"/>
    <row r="4091" ht="15.75" customHeight="1"/>
    <row r="4092" ht="15.75" customHeight="1"/>
    <row r="4093" ht="15.75" customHeight="1"/>
    <row r="4094" ht="15.75" customHeight="1"/>
    <row r="4095" ht="15.75" customHeight="1"/>
    <row r="4096" ht="15.75" customHeight="1"/>
    <row r="4097" ht="15.75" customHeight="1"/>
    <row r="4098" ht="15.75" customHeight="1"/>
    <row r="4099" ht="15.75" customHeight="1"/>
    <row r="4100" ht="15.75" customHeight="1"/>
    <row r="4101" ht="15.75" customHeight="1"/>
    <row r="4102" ht="15.75" customHeight="1"/>
    <row r="4103" ht="15.75" customHeight="1"/>
    <row r="4104" ht="15.75" customHeight="1"/>
    <row r="4105" ht="15.75" customHeight="1"/>
    <row r="4106" ht="15.75" customHeight="1"/>
    <row r="4107" ht="15.75" customHeight="1"/>
    <row r="4108" ht="15.75" customHeight="1"/>
    <row r="4109" ht="15.75" customHeight="1"/>
    <row r="4110" ht="15.75" customHeight="1"/>
    <row r="4111" ht="15.75" customHeight="1"/>
    <row r="4112" ht="15.75" customHeight="1"/>
    <row r="4113" ht="15.75" customHeight="1"/>
    <row r="4114" ht="15.75" customHeight="1"/>
    <row r="4115" ht="15.75" customHeight="1"/>
    <row r="4116" ht="15.75" customHeight="1"/>
    <row r="4117" ht="15.75" customHeight="1"/>
    <row r="4118" ht="15.75" customHeight="1"/>
    <row r="4119" ht="15.75" customHeight="1"/>
    <row r="4120" ht="15.75" customHeight="1"/>
    <row r="4121" ht="15.75" customHeight="1"/>
    <row r="4122" ht="15.75" customHeight="1"/>
    <row r="4123" ht="15.75" customHeight="1"/>
    <row r="4124" ht="15.75" customHeight="1"/>
    <row r="4125" ht="15.75" customHeight="1"/>
    <row r="4126" ht="15.75" customHeight="1"/>
    <row r="4127" ht="15.75" customHeight="1"/>
    <row r="4128" ht="15.75" customHeight="1"/>
    <row r="4129" ht="15.75" customHeight="1"/>
    <row r="4130" ht="15.75" customHeight="1"/>
    <row r="4131" ht="15.75" customHeight="1"/>
    <row r="4132" ht="15.75" customHeight="1"/>
    <row r="4133" ht="15.75" customHeight="1"/>
    <row r="4134" ht="15.75" customHeight="1"/>
    <row r="4135" ht="15.75" customHeight="1"/>
    <row r="4136" ht="15.75" customHeight="1"/>
    <row r="4137" ht="15.75" customHeight="1"/>
    <row r="4138" ht="15.75" customHeight="1"/>
    <row r="4139" ht="15.75" customHeight="1"/>
    <row r="4140" ht="15.75" customHeight="1"/>
    <row r="4141" ht="15.75" customHeight="1"/>
    <row r="4142" ht="15.75" customHeight="1"/>
    <row r="4143" ht="15.75" customHeight="1"/>
    <row r="4144" ht="15.75" customHeight="1"/>
    <row r="4145" ht="15.75" customHeight="1"/>
    <row r="4146" ht="15.75" customHeight="1"/>
    <row r="4147" ht="15.75" customHeight="1"/>
    <row r="4148" ht="15.75" customHeight="1"/>
    <row r="4149" ht="15.75" customHeight="1"/>
    <row r="4150" ht="15.75" customHeight="1"/>
    <row r="4151" ht="15.75" customHeight="1"/>
    <row r="4152" ht="15.75" customHeight="1"/>
    <row r="4153" ht="15.75" customHeight="1"/>
    <row r="4154" ht="15.75" customHeight="1"/>
    <row r="4155" ht="15.75" customHeight="1"/>
    <row r="4156" ht="15.75" customHeight="1"/>
    <row r="4157" ht="15.75" customHeight="1"/>
    <row r="4158" ht="15.75" customHeight="1"/>
    <row r="4159" ht="15.75" customHeight="1"/>
    <row r="4160" ht="15.75" customHeight="1"/>
    <row r="4161" ht="15.75" customHeight="1"/>
    <row r="4162" ht="15.75" customHeight="1"/>
    <row r="4163" ht="15.75" customHeight="1"/>
    <row r="4164" ht="15.75" customHeight="1"/>
    <row r="4165" ht="15.75" customHeight="1"/>
    <row r="4166" ht="15.75" customHeight="1"/>
    <row r="4167" ht="15.75" customHeight="1"/>
    <row r="4168" ht="15.75" customHeight="1"/>
    <row r="4169" ht="15.75" customHeight="1"/>
    <row r="4170" ht="15.75" customHeight="1"/>
    <row r="4171" ht="15.75" customHeight="1"/>
    <row r="4172" ht="15.75" customHeight="1"/>
    <row r="4173" ht="15.75" customHeight="1"/>
    <row r="4174" ht="15.75" customHeight="1"/>
    <row r="4175" ht="15.75" customHeight="1"/>
    <row r="4176" ht="15.75" customHeight="1"/>
    <row r="4177" ht="15.75" customHeight="1"/>
    <row r="4178" ht="15.75" customHeight="1"/>
    <row r="4179" ht="15.75" customHeight="1"/>
    <row r="4180" ht="15.75" customHeight="1"/>
    <row r="4181" ht="15.75" customHeight="1"/>
    <row r="4182" ht="15.75" customHeight="1"/>
    <row r="4183" ht="15.75" customHeight="1"/>
    <row r="4184" ht="15.75" customHeight="1"/>
    <row r="4185" ht="15.75" customHeight="1"/>
    <row r="4186" ht="15.75" customHeight="1"/>
    <row r="4187" ht="15.75" customHeight="1"/>
    <row r="4188" ht="15.75" customHeight="1"/>
    <row r="4189" ht="15.75" customHeight="1"/>
    <row r="4190" ht="15.75" customHeight="1"/>
    <row r="4191" ht="15.75" customHeight="1"/>
    <row r="4192" ht="15.75" customHeight="1"/>
    <row r="4193" ht="15.75" customHeight="1"/>
    <row r="4194" ht="15.75" customHeight="1"/>
    <row r="4195" ht="15.75" customHeight="1"/>
    <row r="4196" ht="15.75" customHeight="1"/>
    <row r="4197" ht="15.75" customHeight="1"/>
    <row r="4198" ht="15.75" customHeight="1"/>
    <row r="4199" ht="15.75" customHeight="1"/>
    <row r="4200" ht="15.75" customHeight="1"/>
    <row r="4201" ht="15.75" customHeight="1"/>
    <row r="4202" ht="15.75" customHeight="1"/>
    <row r="4203" ht="15.75" customHeight="1"/>
    <row r="4204" ht="15.75" customHeight="1"/>
    <row r="4205" ht="15.75" customHeight="1"/>
    <row r="4206" ht="15.75" customHeight="1"/>
    <row r="4207" ht="15.75" customHeight="1"/>
    <row r="4208" ht="15.75" customHeight="1"/>
    <row r="4209" ht="15.75" customHeight="1"/>
    <row r="4210" ht="15.75" customHeight="1"/>
    <row r="4211" ht="15.75" customHeight="1"/>
    <row r="4212" ht="15.75" customHeight="1"/>
    <row r="4213" ht="15.75" customHeight="1"/>
    <row r="4214" ht="15.75" customHeight="1"/>
    <row r="4215" ht="15.75" customHeight="1"/>
    <row r="4216" ht="15.75" customHeight="1"/>
    <row r="4217" ht="15.75" customHeight="1"/>
    <row r="4218" ht="15.75" customHeight="1"/>
    <row r="4219" ht="15.75" customHeight="1"/>
    <row r="4220" ht="15.75" customHeight="1"/>
    <row r="4221" ht="15.75" customHeight="1"/>
    <row r="4222" ht="15.75" customHeight="1"/>
    <row r="4223" ht="15.75" customHeight="1"/>
    <row r="4224" ht="15.75" customHeight="1"/>
    <row r="4225" ht="15.75" customHeight="1"/>
    <row r="4226" ht="15.75" customHeight="1"/>
    <row r="4227" ht="15.75" customHeight="1"/>
    <row r="4228" ht="15.75" customHeight="1"/>
    <row r="4229" ht="15.75" customHeight="1"/>
    <row r="4230" ht="15.75" customHeight="1"/>
    <row r="4231" ht="15.75" customHeight="1"/>
    <row r="4232" ht="15.75" customHeight="1"/>
    <row r="4233" ht="15.75" customHeight="1"/>
    <row r="4234" ht="15.75" customHeight="1"/>
    <row r="4235" ht="15.75" customHeight="1"/>
    <row r="4236" ht="15.75" customHeight="1"/>
    <row r="4237" ht="15.75" customHeight="1"/>
    <row r="4238" ht="15.75" customHeight="1"/>
    <row r="4239" ht="15.75" customHeight="1"/>
    <row r="4240" ht="15.75" customHeight="1"/>
    <row r="4241" ht="15.75" customHeight="1"/>
    <row r="4242" ht="15.75" customHeight="1"/>
    <row r="4243" ht="15.75" customHeight="1"/>
    <row r="4244" ht="15.75" customHeight="1"/>
    <row r="4245" ht="15.75" customHeight="1"/>
    <row r="4246" ht="15.75" customHeight="1"/>
    <row r="4247" ht="15.75" customHeight="1"/>
    <row r="4248" ht="15.75" customHeight="1"/>
    <row r="4249" ht="15.75" customHeight="1"/>
    <row r="4250" ht="15.75" customHeight="1"/>
    <row r="4251" ht="15.75" customHeight="1"/>
    <row r="4252" ht="15.75" customHeight="1"/>
    <row r="4253" ht="15.75" customHeight="1"/>
    <row r="4254" ht="15.75" customHeight="1"/>
    <row r="4255" ht="15.75" customHeight="1"/>
    <row r="4256" ht="15.75" customHeight="1"/>
    <row r="4257" ht="15.75" customHeight="1"/>
    <row r="4258" ht="15.75" customHeight="1"/>
    <row r="4259" ht="15.75" customHeight="1"/>
    <row r="4260" ht="15.75" customHeight="1"/>
    <row r="4261" ht="15.75" customHeight="1"/>
    <row r="4262" ht="15.75" customHeight="1"/>
    <row r="4263" ht="15.75" customHeight="1"/>
    <row r="4264" ht="15.75" customHeight="1"/>
    <row r="4265" ht="15.75" customHeight="1"/>
    <row r="4266" ht="15.75" customHeight="1"/>
    <row r="4267" ht="15.75" customHeight="1"/>
    <row r="4268" ht="15.75" customHeight="1"/>
    <row r="4269" ht="15.75" customHeight="1"/>
    <row r="4270" ht="15.75" customHeight="1"/>
    <row r="4271" ht="15.75" customHeight="1"/>
    <row r="4272" ht="15.75" customHeight="1"/>
    <row r="4273" ht="15.75" customHeight="1"/>
    <row r="4274" ht="15.75" customHeight="1"/>
    <row r="4275" ht="15.75" customHeight="1"/>
    <row r="4276" ht="15.75" customHeight="1"/>
    <row r="4277" ht="15.75" customHeight="1"/>
    <row r="4278" ht="15.75" customHeight="1"/>
    <row r="4279" ht="15.75" customHeight="1"/>
    <row r="4280" ht="15.75" customHeight="1"/>
    <row r="4281" ht="15.75" customHeight="1"/>
    <row r="4282" ht="15.75" customHeight="1"/>
    <row r="4283" ht="15.75" customHeight="1"/>
    <row r="4284" ht="15.75" customHeight="1"/>
    <row r="4285" ht="15.75" customHeight="1"/>
    <row r="4286" ht="15.75" customHeight="1"/>
    <row r="4287" ht="15.75" customHeight="1"/>
    <row r="4288" ht="15.75" customHeight="1"/>
    <row r="4289" ht="15.75" customHeight="1"/>
    <row r="4290" ht="15.75" customHeight="1"/>
    <row r="4291" ht="15.75" customHeight="1"/>
    <row r="4292" ht="15.75" customHeight="1"/>
    <row r="4293" ht="15.75" customHeight="1"/>
    <row r="4294" ht="15.75" customHeight="1"/>
    <row r="4295" ht="15.75" customHeight="1"/>
    <row r="4296" ht="15.75" customHeight="1"/>
    <row r="4297" ht="15.75" customHeight="1"/>
    <row r="4298" ht="15.75" customHeight="1"/>
    <row r="4299" ht="15.75" customHeight="1"/>
    <row r="4300" ht="15.75" customHeight="1"/>
    <row r="4301" ht="15.75" customHeight="1"/>
    <row r="4302" ht="15.75" customHeight="1"/>
    <row r="4303" ht="15.75" customHeight="1"/>
    <row r="4304" ht="15.75" customHeight="1"/>
    <row r="4305" ht="15.75" customHeight="1"/>
    <row r="4306" ht="15.75" customHeight="1"/>
    <row r="4307" ht="15.75" customHeight="1"/>
    <row r="4308" ht="15.75" customHeight="1"/>
    <row r="4309" ht="15.75" customHeight="1"/>
    <row r="4310" ht="15.75" customHeight="1"/>
    <row r="4311" ht="15.75" customHeight="1"/>
    <row r="4312" ht="15.75" customHeight="1"/>
    <row r="4313" ht="15.75" customHeight="1"/>
    <row r="4314" ht="15.75" customHeight="1"/>
    <row r="4315" ht="15.75" customHeight="1"/>
    <row r="4316" ht="15.75" customHeight="1"/>
    <row r="4317" ht="15.75" customHeight="1"/>
    <row r="4318" ht="15.75" customHeight="1"/>
    <row r="4319" ht="15.75" customHeight="1"/>
    <row r="4320" ht="15.75" customHeight="1"/>
    <row r="4321" ht="15.75" customHeight="1"/>
    <row r="4322" ht="15.75" customHeight="1"/>
    <row r="4323" ht="15.75" customHeight="1"/>
    <row r="4324" ht="15.75" customHeight="1"/>
    <row r="4325" ht="15.75" customHeight="1"/>
    <row r="4326" ht="15.75" customHeight="1"/>
    <row r="4327" ht="15.75" customHeight="1"/>
    <row r="4328" ht="15.75" customHeight="1"/>
    <row r="4329" ht="15.75" customHeight="1"/>
    <row r="4330" ht="15.75" customHeight="1"/>
    <row r="4331" ht="15.75" customHeight="1"/>
    <row r="4332" ht="15.75" customHeight="1"/>
    <row r="4333" ht="15.75" customHeight="1"/>
    <row r="4334" ht="15.75" customHeight="1"/>
    <row r="4335" ht="15.75" customHeight="1"/>
    <row r="4336" ht="15.75" customHeight="1"/>
    <row r="4337" ht="15.75" customHeight="1"/>
    <row r="4338" ht="15.75" customHeight="1"/>
    <row r="4339" ht="15.75" customHeight="1"/>
    <row r="4340" ht="15.75" customHeight="1"/>
    <row r="4341" ht="15.75" customHeight="1"/>
    <row r="4342" ht="15.75" customHeight="1"/>
    <row r="4343" ht="15.75" customHeight="1"/>
    <row r="4344" ht="15.75" customHeight="1"/>
    <row r="4345" ht="15.75" customHeight="1"/>
    <row r="4346" ht="15.75" customHeight="1"/>
    <row r="4347" ht="15.75" customHeight="1"/>
    <row r="4348" ht="15.75" customHeight="1"/>
    <row r="4349" ht="15.75" customHeight="1"/>
    <row r="4350" ht="15.75" customHeight="1"/>
    <row r="4351" ht="15.75" customHeight="1"/>
    <row r="4352" ht="15.75" customHeight="1"/>
    <row r="4353" ht="15.75" customHeight="1"/>
    <row r="4354" ht="15.75" customHeight="1"/>
    <row r="4355" ht="15.75" customHeight="1"/>
    <row r="4356" ht="15.75" customHeight="1"/>
    <row r="4357" ht="15.75" customHeight="1"/>
    <row r="4358" ht="15.75" customHeight="1"/>
    <row r="4359" ht="15.75" customHeight="1"/>
    <row r="4360" ht="15.75" customHeight="1"/>
    <row r="4361" ht="15.75" customHeight="1"/>
    <row r="4362" ht="15.75" customHeight="1"/>
    <row r="4363" ht="15.75" customHeight="1"/>
    <row r="4364" ht="15.75" customHeight="1"/>
    <row r="4365" ht="15.75" customHeight="1"/>
    <row r="4366" ht="15.75" customHeight="1"/>
    <row r="4367" ht="15.75" customHeight="1"/>
    <row r="4368" ht="15.75" customHeight="1"/>
    <row r="4369" ht="15.75" customHeight="1"/>
    <row r="4370" ht="15.75" customHeight="1"/>
    <row r="4371" ht="15.75" customHeight="1"/>
    <row r="4372" ht="15.75" customHeight="1"/>
    <row r="4373" ht="15.75" customHeight="1"/>
    <row r="4374" ht="15.75" customHeight="1"/>
    <row r="4375" ht="15.75" customHeight="1"/>
    <row r="4376" ht="15.75" customHeight="1"/>
    <row r="4377" ht="15.75" customHeight="1"/>
    <row r="4378" ht="15.75" customHeight="1"/>
    <row r="4379" ht="15.75" customHeight="1"/>
    <row r="4380" ht="15.75" customHeight="1"/>
    <row r="4381" ht="15.75" customHeight="1"/>
    <row r="4382" ht="15.75" customHeight="1"/>
    <row r="4383" ht="15.75" customHeight="1"/>
    <row r="4384" ht="15.75" customHeight="1"/>
    <row r="4385" ht="15.75" customHeight="1"/>
    <row r="4386" ht="15.75" customHeight="1"/>
    <row r="4387" ht="15.75" customHeight="1"/>
    <row r="4388" ht="15.75" customHeight="1"/>
    <row r="4389" ht="15.75" customHeight="1"/>
    <row r="4390" ht="15.75" customHeight="1"/>
    <row r="4391" ht="15.75" customHeight="1"/>
    <row r="4392" ht="15.75" customHeight="1"/>
    <row r="4393" ht="15.75" customHeight="1"/>
    <row r="4394" ht="15.75" customHeight="1"/>
    <row r="4395" ht="15.75" customHeight="1"/>
    <row r="4396" ht="15.75" customHeight="1"/>
    <row r="4397" ht="15.75" customHeight="1"/>
    <row r="4398" ht="15.75" customHeight="1"/>
    <row r="4399" ht="15.75" customHeight="1"/>
    <row r="4400" ht="15.75" customHeight="1"/>
    <row r="4401" ht="15.75" customHeight="1"/>
    <row r="4402" ht="15.75" customHeight="1"/>
    <row r="4403" ht="15.75" customHeight="1"/>
    <row r="4404" ht="15.75" customHeight="1"/>
    <row r="4405" ht="15.75" customHeight="1"/>
    <row r="4406" ht="15.75" customHeight="1"/>
    <row r="4407" ht="15.75" customHeight="1"/>
    <row r="4408" ht="15.75" customHeight="1"/>
    <row r="4409" ht="15.75" customHeight="1"/>
    <row r="4410" ht="15.75" customHeight="1"/>
    <row r="4411" ht="15.75" customHeight="1"/>
    <row r="4412" ht="15.75" customHeight="1"/>
    <row r="4413" ht="15.75" customHeight="1"/>
    <row r="4414" ht="15.75" customHeight="1"/>
    <row r="4415" ht="15.75" customHeight="1"/>
    <row r="4416" ht="15.75" customHeight="1"/>
    <row r="4417" ht="15.75" customHeight="1"/>
    <row r="4418" ht="15.75" customHeight="1"/>
    <row r="4419" ht="15.75" customHeight="1"/>
    <row r="4420" ht="15.75" customHeight="1"/>
    <row r="4421" ht="15.75" customHeight="1"/>
    <row r="4422" ht="15.75" customHeight="1"/>
    <row r="4423" ht="15.75" customHeight="1"/>
    <row r="4424" ht="15.75" customHeight="1"/>
    <row r="4425" ht="15.75" customHeight="1"/>
    <row r="4426" ht="15.75" customHeight="1"/>
    <row r="4427" ht="15.75" customHeight="1"/>
    <row r="4428" ht="15.75" customHeight="1"/>
    <row r="4429" ht="15.75" customHeight="1"/>
    <row r="4430" ht="15.75" customHeight="1"/>
    <row r="4431" ht="15.75" customHeight="1"/>
    <row r="4432" ht="15.75" customHeight="1"/>
    <row r="4433" ht="15.75" customHeight="1"/>
    <row r="4434" ht="15.75" customHeight="1"/>
    <row r="4435" ht="15.75" customHeight="1"/>
    <row r="4436" ht="15.75" customHeight="1"/>
    <row r="4437" ht="15.75" customHeight="1"/>
    <row r="4438" ht="15.75" customHeight="1"/>
    <row r="4439" ht="15.75" customHeight="1"/>
    <row r="4440" ht="15.75" customHeight="1"/>
    <row r="4441" ht="15.75" customHeight="1"/>
    <row r="4442" ht="15.75" customHeight="1"/>
    <row r="4443" ht="15.75" customHeight="1"/>
    <row r="4444" ht="15.75" customHeight="1"/>
    <row r="4445" ht="15.75" customHeight="1"/>
    <row r="4446" ht="15.75" customHeight="1"/>
    <row r="4447" ht="15.75" customHeight="1"/>
    <row r="4448" ht="15.75" customHeight="1"/>
    <row r="4449" ht="15.75" customHeight="1"/>
    <row r="4450" ht="15.75" customHeight="1"/>
    <row r="4451" ht="15.75" customHeight="1"/>
    <row r="4452" ht="15.75" customHeight="1"/>
    <row r="4453" ht="15.75" customHeight="1"/>
    <row r="4454" ht="15.75" customHeight="1"/>
    <row r="4455" ht="15.75" customHeight="1"/>
    <row r="4456" ht="15.75" customHeight="1"/>
    <row r="4457" ht="15.75" customHeight="1"/>
    <row r="4458" ht="15.75" customHeight="1"/>
    <row r="4459" ht="15.75" customHeight="1"/>
    <row r="4460" ht="15.75" customHeight="1"/>
    <row r="4461" ht="15.75" customHeight="1"/>
    <row r="4462" ht="15.75" customHeight="1"/>
    <row r="4463" ht="15.75" customHeight="1"/>
    <row r="4464" ht="15.75" customHeight="1"/>
    <row r="4465" ht="15.75" customHeight="1"/>
    <row r="4466" ht="15.75" customHeight="1"/>
    <row r="4467" ht="15.75" customHeight="1"/>
    <row r="4468" ht="15.75" customHeight="1"/>
    <row r="4469" ht="15.75" customHeight="1"/>
    <row r="4470" ht="15.75" customHeight="1"/>
    <row r="4471" ht="15.75" customHeight="1"/>
    <row r="4472" ht="15.75" customHeight="1"/>
    <row r="4473" ht="15.75" customHeight="1"/>
    <row r="4474" ht="15.75" customHeight="1"/>
    <row r="4475" ht="15.75" customHeight="1"/>
    <row r="4476" ht="15.75" customHeight="1"/>
    <row r="4477" ht="15.75" customHeight="1"/>
    <row r="4478" ht="15.75" customHeight="1"/>
    <row r="4479" ht="15.75" customHeight="1"/>
    <row r="4480" ht="15.75" customHeight="1"/>
    <row r="4481" ht="15.75" customHeight="1"/>
    <row r="4482" ht="15.75" customHeight="1"/>
    <row r="4483" ht="15.75" customHeight="1"/>
    <row r="4484" ht="15.75" customHeight="1"/>
    <row r="4485" ht="15.75" customHeight="1"/>
    <row r="4486" ht="15.75" customHeight="1"/>
    <row r="4487" ht="15.75" customHeight="1"/>
    <row r="4488" ht="15.75" customHeight="1"/>
    <row r="4489" ht="15.75" customHeight="1"/>
    <row r="4490" ht="15.75" customHeight="1"/>
    <row r="4491" ht="15.75" customHeight="1"/>
    <row r="4492" ht="15.75" customHeight="1"/>
    <row r="4493" ht="15.75" customHeight="1"/>
    <row r="4494" ht="15.75" customHeight="1"/>
    <row r="4495" ht="15.75" customHeight="1"/>
    <row r="4496" ht="15.75" customHeight="1"/>
    <row r="4497" ht="15.75" customHeight="1"/>
    <row r="4498" ht="15.75" customHeight="1"/>
    <row r="4499" ht="15.75" customHeight="1"/>
    <row r="4500" ht="15.75" customHeight="1"/>
    <row r="4501" ht="15.75" customHeight="1"/>
    <row r="4502" ht="15.75" customHeight="1"/>
    <row r="4503" ht="15.75" customHeight="1"/>
    <row r="4504" ht="15.75" customHeight="1"/>
    <row r="4505" ht="15.75" customHeight="1"/>
    <row r="4506" ht="15.75" customHeight="1"/>
    <row r="4507" ht="15.75" customHeight="1"/>
    <row r="4508" ht="15.75" customHeight="1"/>
    <row r="4509" ht="15.75" customHeight="1"/>
    <row r="4510" ht="15.75" customHeight="1"/>
    <row r="4511" ht="15.75" customHeight="1"/>
    <row r="4512" ht="15.75" customHeight="1"/>
    <row r="4513" ht="15.75" customHeight="1"/>
    <row r="4514" ht="15.75" customHeight="1"/>
    <row r="4515" ht="15.75" customHeight="1"/>
    <row r="4516" ht="15.75" customHeight="1"/>
    <row r="4517" ht="15.75" customHeight="1"/>
    <row r="4518" ht="15.75" customHeight="1"/>
    <row r="4519" ht="15.75" customHeight="1"/>
    <row r="4520" ht="15.75" customHeight="1"/>
    <row r="4521" ht="15.75" customHeight="1"/>
    <row r="4522" ht="15.75" customHeight="1"/>
    <row r="4523" ht="15.75" customHeight="1"/>
    <row r="4524" ht="15.75" customHeight="1"/>
    <row r="4525" ht="15.75" customHeight="1"/>
    <row r="4526" ht="15.75" customHeight="1"/>
    <row r="4527" ht="15.75" customHeight="1"/>
    <row r="4528" ht="15.75" customHeight="1"/>
    <row r="4529" ht="15.75" customHeight="1"/>
    <row r="4530" ht="15.75" customHeight="1"/>
    <row r="4531" ht="15.75" customHeight="1"/>
    <row r="4532" ht="15.75" customHeight="1"/>
    <row r="4533" ht="15.75" customHeight="1"/>
    <row r="4534" ht="15.75" customHeight="1"/>
    <row r="4535" ht="15.75" customHeight="1"/>
    <row r="4536" ht="15.75" customHeight="1"/>
    <row r="4537" ht="15.75" customHeight="1"/>
    <row r="4538" ht="15.75" customHeight="1"/>
    <row r="4539" ht="15.75" customHeight="1"/>
    <row r="4540" ht="15.75" customHeight="1"/>
    <row r="4541" ht="15.75" customHeight="1"/>
    <row r="4542" ht="15.75" customHeight="1"/>
    <row r="4543" ht="15.75" customHeight="1"/>
    <row r="4544" ht="15.75" customHeight="1"/>
    <row r="4545" ht="15.75" customHeight="1"/>
    <row r="4546" ht="15.75" customHeight="1"/>
    <row r="4547" ht="15.75" customHeight="1"/>
    <row r="4548" ht="15.75" customHeight="1"/>
    <row r="4549" ht="15.75" customHeight="1"/>
    <row r="4550" ht="15.75" customHeight="1"/>
    <row r="4551" ht="15.75" customHeight="1"/>
    <row r="4552" ht="15.75" customHeight="1"/>
    <row r="4553" ht="15.75" customHeight="1"/>
    <row r="4554" ht="15.75" customHeight="1"/>
    <row r="4555" ht="15.75" customHeight="1"/>
    <row r="4556" ht="15.75" customHeight="1"/>
    <row r="4557" ht="15.75" customHeight="1"/>
    <row r="4558" ht="15.75" customHeight="1"/>
    <row r="4559" ht="15.75" customHeight="1"/>
    <row r="4560" ht="15.75" customHeight="1"/>
    <row r="4561" ht="15.75" customHeight="1"/>
    <row r="4562" ht="15.75" customHeight="1"/>
    <row r="4563" ht="15.75" customHeight="1"/>
    <row r="4564" ht="15.75" customHeight="1"/>
    <row r="4565" ht="15.75" customHeight="1"/>
    <row r="4566" ht="15.75" customHeight="1"/>
    <row r="4567" ht="15.75" customHeight="1"/>
    <row r="4568" ht="15.75" customHeight="1"/>
    <row r="4569" ht="15.75" customHeight="1"/>
    <row r="4570" ht="15.75" customHeight="1"/>
    <row r="4571" ht="15.75" customHeight="1"/>
    <row r="4572" ht="15.75" customHeight="1"/>
    <row r="4573" ht="15.75" customHeight="1"/>
    <row r="4574" ht="15.75" customHeight="1"/>
    <row r="4575" ht="15.75" customHeight="1"/>
    <row r="4576" ht="15.75" customHeight="1"/>
    <row r="4577" ht="15.75" customHeight="1"/>
    <row r="4578" ht="15.75" customHeight="1"/>
    <row r="4579" ht="15.75" customHeight="1"/>
    <row r="4580" ht="15.75" customHeight="1"/>
    <row r="4581" ht="15.75" customHeight="1"/>
    <row r="4582" ht="15.75" customHeight="1"/>
    <row r="4583" ht="15.75" customHeight="1"/>
    <row r="4584" ht="15.75" customHeight="1"/>
    <row r="4585" ht="15.75" customHeight="1"/>
    <row r="4586" ht="15.75" customHeight="1"/>
    <row r="4587" ht="15.75" customHeight="1"/>
    <row r="4588" ht="15.75" customHeight="1"/>
    <row r="4589" ht="15.75" customHeight="1"/>
    <row r="4590" ht="15.75" customHeight="1"/>
    <row r="4591" ht="15.75" customHeight="1"/>
    <row r="4592" ht="15.75" customHeight="1"/>
    <row r="4593" ht="15.75" customHeight="1"/>
    <row r="4594" ht="15.75" customHeight="1"/>
    <row r="4595" ht="15.75" customHeight="1"/>
    <row r="4596" ht="15.75" customHeight="1"/>
    <row r="4597" ht="15.75" customHeight="1"/>
    <row r="4598" ht="15.75" customHeight="1"/>
    <row r="4599" ht="15.75" customHeight="1"/>
    <row r="4600" ht="15.75" customHeight="1"/>
    <row r="4601" ht="15.75" customHeight="1"/>
    <row r="4602" ht="15.75" customHeight="1"/>
    <row r="4603" ht="15.75" customHeight="1"/>
    <row r="4604" ht="15.75" customHeight="1"/>
    <row r="4605" ht="15.75" customHeight="1"/>
    <row r="4606" ht="15.75" customHeight="1"/>
    <row r="4607" ht="15.75" customHeight="1"/>
    <row r="4608" ht="15.75" customHeight="1"/>
    <row r="4609" ht="15.75" customHeight="1"/>
    <row r="4610" ht="15.75" customHeight="1"/>
    <row r="4611" ht="15.75" customHeight="1"/>
    <row r="4612" ht="15.75" customHeight="1"/>
    <row r="4613" ht="15.75" customHeight="1"/>
    <row r="4614" ht="15.75" customHeight="1"/>
    <row r="4615" ht="15.75" customHeight="1"/>
    <row r="4616" ht="15.75" customHeight="1"/>
    <row r="4617" ht="15.75" customHeight="1"/>
    <row r="4618" ht="15.75" customHeight="1"/>
    <row r="4619" ht="15.75" customHeight="1"/>
    <row r="4620" ht="15.75" customHeight="1"/>
    <row r="4621" ht="15.75" customHeight="1"/>
    <row r="4622" ht="15.75" customHeight="1"/>
    <row r="4623" ht="15.75" customHeight="1"/>
    <row r="4624" ht="15.75" customHeight="1"/>
    <row r="4625" ht="15.75" customHeight="1"/>
    <row r="4626" ht="15.75" customHeight="1"/>
    <row r="4627" ht="15.75" customHeight="1"/>
    <row r="4628" ht="15.75" customHeight="1"/>
    <row r="4629" ht="15.75" customHeight="1"/>
    <row r="4630" ht="15.75" customHeight="1"/>
    <row r="4631" ht="15.75" customHeight="1"/>
    <row r="4632" ht="15.75" customHeight="1"/>
    <row r="4633" ht="15.75" customHeight="1"/>
    <row r="4634" ht="15.75" customHeight="1"/>
    <row r="4635" ht="15.75" customHeight="1"/>
    <row r="4636" ht="15.75" customHeight="1"/>
    <row r="4637" ht="15.75" customHeight="1"/>
    <row r="4638" ht="15.75" customHeight="1"/>
    <row r="4639" ht="15.75" customHeight="1"/>
    <row r="4640" ht="15.75" customHeight="1"/>
    <row r="4641" ht="15.75" customHeight="1"/>
    <row r="4642" ht="15.75" customHeight="1"/>
    <row r="4643" ht="15.75" customHeight="1"/>
    <row r="4644" ht="15.75" customHeight="1"/>
    <row r="4645" ht="15.75" customHeight="1"/>
    <row r="4646" ht="15.75" customHeight="1"/>
    <row r="4647" ht="15.75" customHeight="1"/>
    <row r="4648" ht="15.75" customHeight="1"/>
    <row r="4649" ht="15.75" customHeight="1"/>
    <row r="4650" ht="15.75" customHeight="1"/>
    <row r="4651" ht="15.75" customHeight="1"/>
    <row r="4652" ht="15.75" customHeight="1"/>
    <row r="4653" ht="15.75" customHeight="1"/>
    <row r="4654" ht="15.75" customHeight="1"/>
    <row r="4655" ht="15.75" customHeight="1"/>
    <row r="4656" ht="15.75" customHeight="1"/>
    <row r="4657" ht="15.75" customHeight="1"/>
    <row r="4658" ht="15.75" customHeight="1"/>
    <row r="4659" ht="15.75" customHeight="1"/>
    <row r="4660" ht="15.75" customHeight="1"/>
    <row r="4661" ht="15.75" customHeight="1"/>
    <row r="4662" ht="15.75" customHeight="1"/>
    <row r="4663" ht="15.75" customHeight="1"/>
    <row r="4664" ht="15.75" customHeight="1"/>
    <row r="4665" ht="15.75" customHeight="1"/>
    <row r="4666" ht="15.75" customHeight="1"/>
    <row r="4667" ht="15.75" customHeight="1"/>
    <row r="4668" ht="15.75" customHeight="1"/>
    <row r="4669" ht="15.75" customHeight="1"/>
    <row r="4670" ht="15.75" customHeight="1"/>
    <row r="4671" ht="15.75" customHeight="1"/>
    <row r="4672" ht="15.75" customHeight="1"/>
    <row r="4673" ht="15.75" customHeight="1"/>
    <row r="4674" ht="15.75" customHeight="1"/>
    <row r="4675" ht="15.75" customHeight="1"/>
    <row r="4676" ht="15.75" customHeight="1"/>
    <row r="4677" ht="15.75" customHeight="1"/>
    <row r="4678" ht="15.75" customHeight="1"/>
    <row r="4679" ht="15.75" customHeight="1"/>
    <row r="4680" ht="15.75" customHeight="1"/>
    <row r="4681" ht="15.75" customHeight="1"/>
    <row r="4682" ht="15.75" customHeight="1"/>
    <row r="4683" ht="15.75" customHeight="1"/>
    <row r="4684" ht="15.75" customHeight="1"/>
    <row r="4685" ht="15.75" customHeight="1"/>
    <row r="4686" ht="15.75" customHeight="1"/>
    <row r="4687" ht="15.75" customHeight="1"/>
    <row r="4688" ht="15.75" customHeight="1"/>
    <row r="4689" ht="15.75" customHeight="1"/>
    <row r="4690" ht="15.75" customHeight="1"/>
    <row r="4691" ht="15.75" customHeight="1"/>
    <row r="4692" ht="15.75" customHeight="1"/>
    <row r="4693" ht="15.75" customHeight="1"/>
    <row r="4694" ht="15.75" customHeight="1"/>
    <row r="4695" ht="15.75" customHeight="1"/>
    <row r="4696" ht="15.75" customHeight="1"/>
    <row r="4697" ht="15.75" customHeight="1"/>
    <row r="4698" ht="15.75" customHeight="1"/>
    <row r="4699" ht="15.75" customHeight="1"/>
    <row r="4700" ht="15.75" customHeight="1"/>
    <row r="4701" ht="15.75" customHeight="1"/>
    <row r="4702" ht="15.75" customHeight="1"/>
    <row r="4703" ht="15.75" customHeight="1"/>
    <row r="4704" ht="15.75" customHeight="1"/>
    <row r="4705" ht="15.75" customHeight="1"/>
    <row r="4706" ht="15.75" customHeight="1"/>
    <row r="4707" ht="15.75" customHeight="1"/>
    <row r="4708" ht="15.75" customHeight="1"/>
    <row r="4709" ht="15.75" customHeight="1"/>
    <row r="4710" ht="15.75" customHeight="1"/>
    <row r="4711" ht="15.75" customHeight="1"/>
    <row r="4712" ht="15.75" customHeight="1"/>
    <row r="4713" ht="15.75" customHeight="1"/>
    <row r="4714" ht="15.75" customHeight="1"/>
    <row r="4715" ht="15.75" customHeight="1"/>
    <row r="4716" ht="15.75" customHeight="1"/>
    <row r="4717" ht="15.75" customHeight="1"/>
    <row r="4718" ht="15.75" customHeight="1"/>
    <row r="4719" ht="15.75" customHeight="1"/>
    <row r="4720" ht="15.75" customHeight="1"/>
    <row r="4721" ht="15.75" customHeight="1"/>
    <row r="4722" ht="15.75" customHeight="1"/>
    <row r="4723" ht="15.75" customHeight="1"/>
    <row r="4724" ht="15.75" customHeight="1"/>
    <row r="4725" ht="15.75" customHeight="1"/>
    <row r="4726" ht="15.75" customHeight="1"/>
    <row r="4727" ht="15.75" customHeight="1"/>
    <row r="4728" ht="15.75" customHeight="1"/>
    <row r="4729" ht="15.75" customHeight="1"/>
    <row r="4730" ht="15.75" customHeight="1"/>
    <row r="4731" ht="15.75" customHeight="1"/>
    <row r="4732" ht="15.75" customHeight="1"/>
    <row r="4733" ht="15.75" customHeight="1"/>
    <row r="4734" ht="15.75" customHeight="1"/>
    <row r="4735" ht="15.75" customHeight="1"/>
    <row r="4736" ht="15.75" customHeight="1"/>
    <row r="4737" ht="15.75" customHeight="1"/>
    <row r="4738" ht="15.75" customHeight="1"/>
    <row r="4739" ht="15.75" customHeight="1"/>
    <row r="4740" ht="15.75" customHeight="1"/>
    <row r="4741" ht="15.75" customHeight="1"/>
    <row r="4742" ht="15.75" customHeight="1"/>
    <row r="4743" ht="15.75" customHeight="1"/>
    <row r="4744" ht="15.75" customHeight="1"/>
    <row r="4745" ht="15.75" customHeight="1"/>
    <row r="4746" ht="15.75" customHeight="1"/>
    <row r="4747" ht="15.75" customHeight="1"/>
    <row r="4748" ht="15.75" customHeight="1"/>
    <row r="4749" ht="15.75" customHeight="1"/>
    <row r="4750" ht="15.75" customHeight="1"/>
    <row r="4751" ht="15.75" customHeight="1"/>
    <row r="4752" ht="15.75" customHeight="1"/>
    <row r="4753" ht="15.75" customHeight="1"/>
    <row r="4754" ht="15.75" customHeight="1"/>
    <row r="4755" ht="15.75" customHeight="1"/>
    <row r="4756" ht="15.75" customHeight="1"/>
    <row r="4757" ht="15.75" customHeight="1"/>
    <row r="4758" ht="15.75" customHeight="1"/>
    <row r="4759" ht="15.75" customHeight="1"/>
    <row r="4760" ht="15.75" customHeight="1"/>
    <row r="4761" ht="15.75" customHeight="1"/>
    <row r="4762" ht="15.75" customHeight="1"/>
    <row r="4763" ht="15.75" customHeight="1"/>
    <row r="4764" ht="15.75" customHeight="1"/>
    <row r="4765" ht="15.75" customHeight="1"/>
    <row r="4766" ht="15.75" customHeight="1"/>
    <row r="4767" ht="15.75" customHeight="1"/>
    <row r="4768" ht="15.75" customHeight="1"/>
    <row r="4769" ht="15.75" customHeight="1"/>
    <row r="4770" ht="15.75" customHeight="1"/>
    <row r="4771" ht="15.75" customHeight="1"/>
    <row r="4772" ht="15.75" customHeight="1"/>
    <row r="4773" ht="15.75" customHeight="1"/>
    <row r="4774" ht="15.75" customHeight="1"/>
    <row r="4775" ht="15.75" customHeight="1"/>
    <row r="4776" ht="15.75" customHeight="1"/>
    <row r="4777" ht="15.75" customHeight="1"/>
    <row r="4778" ht="15.75" customHeight="1"/>
    <row r="4779" ht="15.75" customHeight="1"/>
    <row r="4780" ht="15.75" customHeight="1"/>
    <row r="4781" ht="15.75" customHeight="1"/>
    <row r="4782" ht="15.75" customHeight="1"/>
    <row r="4783" ht="15.75" customHeight="1"/>
    <row r="4784" ht="15.75" customHeight="1"/>
    <row r="4785" ht="15.75" customHeight="1"/>
    <row r="4786" ht="15.75" customHeight="1"/>
    <row r="4787" ht="15.75" customHeight="1"/>
    <row r="4788" ht="15.75" customHeight="1"/>
    <row r="4789" ht="15.75" customHeight="1"/>
    <row r="4790" ht="15.75" customHeight="1"/>
    <row r="4791" ht="15.75" customHeight="1"/>
    <row r="4792" ht="15.75" customHeight="1"/>
    <row r="4793" ht="15.75" customHeight="1"/>
    <row r="4794" ht="15.75" customHeight="1"/>
    <row r="4795" ht="15.75" customHeight="1"/>
    <row r="4796" ht="15.75" customHeight="1"/>
    <row r="4797" ht="15.75" customHeight="1"/>
    <row r="4798" ht="15.75" customHeight="1"/>
    <row r="4799" ht="15.75" customHeight="1"/>
    <row r="4800" ht="15.75" customHeight="1"/>
    <row r="4801" ht="15.75" customHeight="1"/>
    <row r="4802" ht="15.75" customHeight="1"/>
    <row r="4803" ht="15.75" customHeight="1"/>
    <row r="4804" ht="15.75" customHeight="1"/>
    <row r="4805" ht="15.75" customHeight="1"/>
    <row r="4806" ht="15.75" customHeight="1"/>
    <row r="4807" ht="15.75" customHeight="1"/>
    <row r="4808" ht="15.75" customHeight="1"/>
    <row r="4809" ht="15.75" customHeight="1"/>
    <row r="4810" ht="15.75" customHeight="1"/>
    <row r="4811" ht="15.75" customHeight="1"/>
    <row r="4812" ht="15.75" customHeight="1"/>
    <row r="4813" ht="15.75" customHeight="1"/>
    <row r="4814" ht="15.75" customHeight="1"/>
    <row r="4815" ht="15.75" customHeight="1"/>
    <row r="4816" ht="15.75" customHeight="1"/>
    <row r="4817" ht="15.75" customHeight="1"/>
    <row r="4818" ht="15.75" customHeight="1"/>
    <row r="4819" ht="15.75" customHeight="1"/>
    <row r="4820" ht="15.75" customHeight="1"/>
    <row r="4821" ht="15.75" customHeight="1"/>
    <row r="4822" ht="15.75" customHeight="1"/>
    <row r="4823" ht="15.75" customHeight="1"/>
    <row r="4824" ht="15.75" customHeight="1"/>
    <row r="4825" ht="15.75" customHeight="1"/>
    <row r="4826" ht="15.75" customHeight="1"/>
    <row r="4827" ht="15.75" customHeight="1"/>
    <row r="4828" ht="15.75" customHeight="1"/>
    <row r="4829" ht="15.75" customHeight="1"/>
    <row r="4830" ht="15.75" customHeight="1"/>
    <row r="4831" ht="15.75" customHeight="1"/>
    <row r="4832" ht="15.75" customHeight="1"/>
    <row r="4833" ht="15.75" customHeight="1"/>
    <row r="4834" ht="15.75" customHeight="1"/>
    <row r="4835" ht="15.75" customHeight="1"/>
    <row r="4836" ht="15.75" customHeight="1"/>
    <row r="4837" ht="15.75" customHeight="1"/>
    <row r="4838" ht="15.75" customHeight="1"/>
    <row r="4839" ht="15.75" customHeight="1"/>
    <row r="4840" ht="15.75" customHeight="1"/>
    <row r="4841" ht="15.75" customHeight="1"/>
    <row r="4842" ht="15.75" customHeight="1"/>
    <row r="4843" ht="15.75" customHeight="1"/>
    <row r="4844" ht="15.75" customHeight="1"/>
    <row r="4845" ht="15.75" customHeight="1"/>
    <row r="4846" ht="15.75" customHeight="1"/>
    <row r="4847" ht="15.75" customHeight="1"/>
    <row r="4848" ht="15.75" customHeight="1"/>
    <row r="4849" ht="15.75" customHeight="1"/>
    <row r="4850" ht="15.75" customHeight="1"/>
    <row r="4851" ht="15.75" customHeight="1"/>
    <row r="4852" ht="15.75" customHeight="1"/>
    <row r="4853" ht="15.75" customHeight="1"/>
    <row r="4854" ht="15.75" customHeight="1"/>
    <row r="4855" ht="15.75" customHeight="1"/>
    <row r="4856" ht="15.75" customHeight="1"/>
    <row r="4857" ht="15.75" customHeight="1"/>
    <row r="4858" ht="15.75" customHeight="1"/>
    <row r="4859" ht="15.75" customHeight="1"/>
    <row r="4860" ht="15.75" customHeight="1"/>
    <row r="4861" ht="15.75" customHeight="1"/>
    <row r="4862" ht="15.75" customHeight="1"/>
    <row r="4863" ht="15.75" customHeight="1"/>
    <row r="4864" ht="15.75" customHeight="1"/>
    <row r="4865" ht="15.75" customHeight="1"/>
    <row r="4866" ht="15.75" customHeight="1"/>
    <row r="4867" ht="15.75" customHeight="1"/>
    <row r="4868" ht="15.75" customHeight="1"/>
    <row r="4869" ht="15.75" customHeight="1"/>
    <row r="4870" ht="15.75" customHeight="1"/>
    <row r="4871" ht="15.75" customHeight="1"/>
    <row r="4872" ht="15.75" customHeight="1"/>
    <row r="4873" ht="15.75" customHeight="1"/>
    <row r="4874" ht="15.75" customHeight="1"/>
    <row r="4875" ht="15.75" customHeight="1"/>
    <row r="4876" ht="15.75" customHeight="1"/>
    <row r="4877" ht="15.75" customHeight="1"/>
    <row r="4878" ht="15.75" customHeight="1"/>
    <row r="4879" ht="15.75" customHeight="1"/>
    <row r="4880" ht="15.75" customHeight="1"/>
    <row r="4881" ht="15.75" customHeight="1"/>
    <row r="4882" ht="15.75" customHeight="1"/>
    <row r="4883" ht="15.75" customHeight="1"/>
    <row r="4884" ht="15.75" customHeight="1"/>
    <row r="4885" ht="15.75" customHeight="1"/>
    <row r="4886" ht="15.75" customHeight="1"/>
    <row r="4887" ht="15.75" customHeight="1"/>
    <row r="4888" ht="15.75" customHeight="1"/>
    <row r="4889" ht="15.75" customHeight="1"/>
    <row r="4890" ht="15.75" customHeight="1"/>
    <row r="4891" ht="15.75" customHeight="1"/>
    <row r="4892" ht="15.75" customHeight="1"/>
    <row r="4893" ht="15.75" customHeight="1"/>
    <row r="4894" ht="15.75" customHeight="1"/>
    <row r="4895" ht="15.75" customHeight="1"/>
    <row r="4896" ht="15.75" customHeight="1"/>
    <row r="4897" ht="15.75" customHeight="1"/>
    <row r="4898" ht="15.75" customHeight="1"/>
    <row r="4899" ht="15.75" customHeight="1"/>
    <row r="4900" ht="15.75" customHeight="1"/>
    <row r="4901" ht="15.75" customHeight="1"/>
    <row r="4902" ht="15.75" customHeight="1"/>
    <row r="4903" ht="15.75" customHeight="1"/>
    <row r="4904" ht="15.75" customHeight="1"/>
    <row r="4905" ht="15.75" customHeight="1"/>
    <row r="4906" ht="15.75" customHeight="1"/>
    <row r="4907" ht="15.75" customHeight="1"/>
    <row r="4908" ht="15.75" customHeight="1"/>
    <row r="4909" ht="15.75" customHeight="1"/>
    <row r="4910" ht="15.75" customHeight="1"/>
    <row r="4911" ht="15.75" customHeight="1"/>
    <row r="4912" ht="15.75" customHeight="1"/>
    <row r="4913" ht="15.75" customHeight="1"/>
    <row r="4914" ht="15.75" customHeight="1"/>
    <row r="4915" ht="15.75" customHeight="1"/>
    <row r="4916" ht="15.75" customHeight="1"/>
    <row r="4917" ht="15.75" customHeight="1"/>
    <row r="4918" ht="15.75" customHeight="1"/>
    <row r="4919" ht="15.75" customHeight="1"/>
    <row r="4920" ht="15.75" customHeight="1"/>
    <row r="4921" ht="15.75" customHeight="1"/>
    <row r="4922" ht="15.75" customHeight="1"/>
    <row r="4923" ht="15.75" customHeight="1"/>
    <row r="4924" ht="15.75" customHeight="1"/>
    <row r="4925" ht="15.75" customHeight="1"/>
    <row r="4926" ht="15.75" customHeight="1"/>
    <row r="4927" ht="15.75" customHeight="1"/>
    <row r="4928" ht="15.75" customHeight="1"/>
    <row r="4929" ht="15.75" customHeight="1"/>
    <row r="4930" ht="15.75" customHeight="1"/>
    <row r="4931" ht="15.75" customHeight="1"/>
    <row r="4932" ht="15.75" customHeight="1"/>
    <row r="4933" ht="15.75" customHeight="1"/>
    <row r="4934" ht="15.75" customHeight="1"/>
    <row r="4935" ht="15.75" customHeight="1"/>
    <row r="4936" ht="15.75" customHeight="1"/>
    <row r="4937" ht="15.75" customHeight="1"/>
    <row r="4938" ht="15.75" customHeight="1"/>
    <row r="4939" ht="15.75" customHeight="1"/>
    <row r="4940" ht="15.75" customHeight="1"/>
    <row r="4941" ht="15.75" customHeight="1"/>
    <row r="4942" ht="15.75" customHeight="1"/>
    <row r="4943" ht="15.75" customHeight="1"/>
    <row r="4944" ht="15.75" customHeight="1"/>
    <row r="4945" ht="15.75" customHeight="1"/>
    <row r="4946" ht="15.75" customHeight="1"/>
    <row r="4947" ht="15.75" customHeight="1"/>
    <row r="4948" ht="15.75" customHeight="1"/>
    <row r="4949" ht="15.75" customHeight="1"/>
    <row r="4950" ht="15.75" customHeight="1"/>
    <row r="4951" ht="15.75" customHeight="1"/>
    <row r="4952" ht="15.75" customHeight="1"/>
    <row r="4953" ht="15.75" customHeight="1"/>
    <row r="4954" ht="15.75" customHeight="1"/>
    <row r="4955" ht="15.75" customHeight="1"/>
    <row r="4956" ht="15.75" customHeight="1"/>
    <row r="4957" ht="15.75" customHeight="1"/>
    <row r="4958" ht="15.75" customHeight="1"/>
    <row r="4959" ht="15.75" customHeight="1"/>
    <row r="4960" ht="15.75" customHeight="1"/>
    <row r="4961" ht="15.75" customHeight="1"/>
    <row r="4962" ht="15.75" customHeight="1"/>
    <row r="4963" ht="15.75" customHeight="1"/>
    <row r="4964" ht="15.75" customHeight="1"/>
    <row r="4965" ht="15.75" customHeight="1"/>
    <row r="4966" ht="15.75" customHeight="1"/>
    <row r="4967" ht="15.75" customHeight="1"/>
    <row r="4968" ht="15.75" customHeight="1"/>
    <row r="4969" ht="15.75" customHeight="1"/>
    <row r="4970" ht="15.75" customHeight="1"/>
    <row r="4971" ht="15.75" customHeight="1"/>
    <row r="4972" ht="15.75" customHeight="1"/>
    <row r="4973" ht="15.75" customHeight="1"/>
    <row r="4974" ht="15.75" customHeight="1"/>
    <row r="4975" ht="15.75" customHeight="1"/>
    <row r="4976" ht="15.75" customHeight="1"/>
    <row r="4977" ht="15.75" customHeight="1"/>
    <row r="4978" ht="15.75" customHeight="1"/>
    <row r="4979" ht="15.75" customHeight="1"/>
    <row r="4980" ht="15.75" customHeight="1"/>
    <row r="4981" ht="15.75" customHeight="1"/>
    <row r="4982" ht="15.75" customHeight="1"/>
    <row r="4983" ht="15.75" customHeight="1"/>
    <row r="4984" ht="15.75" customHeight="1"/>
    <row r="4985" ht="15.75" customHeight="1"/>
    <row r="4986" ht="15.75" customHeight="1"/>
    <row r="4987" ht="15.75" customHeight="1"/>
    <row r="4988" ht="15.75" customHeight="1"/>
    <row r="4989" ht="15.75" customHeight="1"/>
    <row r="4990" ht="15.75" customHeight="1"/>
    <row r="4991" ht="15.75" customHeight="1"/>
    <row r="4992" ht="15.75" customHeight="1"/>
    <row r="4993" ht="15.75" customHeight="1"/>
    <row r="4994" ht="15.75" customHeight="1"/>
    <row r="4995" ht="15.75" customHeight="1"/>
    <row r="4996" ht="15.75" customHeight="1"/>
    <row r="4997" ht="15.75" customHeight="1"/>
    <row r="4998" ht="15.75" customHeight="1"/>
    <row r="4999" ht="15.75" customHeight="1"/>
    <row r="5000" ht="15.75" customHeight="1"/>
    <row r="5001" ht="15.75" customHeight="1"/>
    <row r="5002" ht="15.75" customHeight="1"/>
    <row r="5003" ht="15.75" customHeight="1"/>
    <row r="5004" ht="15.75" customHeight="1"/>
    <row r="5005" ht="15.75" customHeight="1"/>
    <row r="5006" ht="15.75" customHeight="1"/>
    <row r="5007" ht="15.75" customHeight="1"/>
    <row r="5008" ht="15.75" customHeight="1"/>
    <row r="5009" ht="15.75" customHeight="1"/>
    <row r="5010" ht="15.75" customHeight="1"/>
    <row r="5011" ht="15.75" customHeight="1"/>
    <row r="5012" ht="15.75" customHeight="1"/>
    <row r="5013" ht="15.75" customHeight="1"/>
    <row r="5014" ht="15.75" customHeight="1"/>
    <row r="5015" ht="15.75" customHeight="1"/>
    <row r="5016" ht="15.75" customHeight="1"/>
    <row r="5017" ht="15.75" customHeight="1"/>
    <row r="5018" ht="15.75" customHeight="1"/>
    <row r="5019" ht="15.75" customHeight="1"/>
    <row r="5020" ht="15.75" customHeight="1"/>
    <row r="5021" ht="15.75" customHeight="1"/>
    <row r="5022" ht="15.75" customHeight="1"/>
    <row r="5023" ht="15.75" customHeight="1"/>
    <row r="5024" ht="15.75" customHeight="1"/>
    <row r="5025" ht="15.75" customHeight="1"/>
    <row r="5026" ht="15.75" customHeight="1"/>
    <row r="5027" ht="15.75" customHeight="1"/>
    <row r="5028" ht="15.75" customHeight="1"/>
    <row r="5029" ht="15.75" customHeight="1"/>
    <row r="5030" ht="15.75" customHeight="1"/>
    <row r="5031" ht="15.75" customHeight="1"/>
    <row r="5032" ht="15.75" customHeight="1"/>
    <row r="5033" ht="15.75" customHeight="1"/>
    <row r="5034" ht="15.75" customHeight="1"/>
    <row r="5035" ht="15.75" customHeight="1"/>
    <row r="5036" ht="15.75" customHeight="1"/>
    <row r="5037" ht="15.75" customHeight="1"/>
    <row r="5038" ht="15.75" customHeight="1"/>
    <row r="5039" ht="15.75" customHeight="1"/>
    <row r="5040" ht="15.75" customHeight="1"/>
    <row r="5041" ht="15.75" customHeight="1"/>
    <row r="5042" ht="15.75" customHeight="1"/>
    <row r="5043" ht="15.75" customHeight="1"/>
    <row r="5044" ht="15.75" customHeight="1"/>
    <row r="5045" ht="15.75" customHeight="1"/>
    <row r="5046" ht="15.75" customHeight="1"/>
    <row r="5047" ht="15.75" customHeight="1"/>
    <row r="5048" ht="15.75" customHeight="1"/>
    <row r="5049" ht="15.75" customHeight="1"/>
    <row r="5050" ht="15.75" customHeight="1"/>
    <row r="5051" ht="15.75" customHeight="1"/>
    <row r="5052" ht="15.75" customHeight="1"/>
    <row r="5053" ht="15.75" customHeight="1"/>
    <row r="5054" ht="15.75" customHeight="1"/>
    <row r="5055" ht="15.75" customHeight="1"/>
    <row r="5056" ht="15.75" customHeight="1"/>
    <row r="5057" ht="15.75" customHeight="1"/>
    <row r="5058" ht="15.75" customHeight="1"/>
    <row r="5059" ht="15.75" customHeight="1"/>
    <row r="5060" ht="15.75" customHeight="1"/>
    <row r="5061" ht="15.75" customHeight="1"/>
    <row r="5062" ht="15.75" customHeight="1"/>
    <row r="5063" ht="15.75" customHeight="1"/>
    <row r="5064" ht="15.75" customHeight="1"/>
    <row r="5065" ht="15.75" customHeight="1"/>
    <row r="5066" ht="15.75" customHeight="1"/>
    <row r="5067" ht="15.75" customHeight="1"/>
    <row r="5068" ht="15.75" customHeight="1"/>
    <row r="5069" ht="15.75" customHeight="1"/>
    <row r="5070" ht="15.75" customHeight="1"/>
    <row r="5071" ht="15.75" customHeight="1"/>
    <row r="5072" ht="15.75" customHeight="1"/>
    <row r="5073" ht="15.75" customHeight="1"/>
    <row r="5074" ht="15.75" customHeight="1"/>
    <row r="5075" ht="15.75" customHeight="1"/>
    <row r="5076" ht="15.75" customHeight="1"/>
    <row r="5077" ht="15.75" customHeight="1"/>
    <row r="5078" ht="15.75" customHeight="1"/>
    <row r="5079" ht="15.75" customHeight="1"/>
    <row r="5080" ht="15.75" customHeight="1"/>
    <row r="5081" ht="15.75" customHeight="1"/>
    <row r="5082" ht="15.75" customHeight="1"/>
    <row r="5083" ht="15.75" customHeight="1"/>
    <row r="5084" ht="15.75" customHeight="1"/>
    <row r="5085" ht="15.75" customHeight="1"/>
    <row r="5086" ht="15.75" customHeight="1"/>
    <row r="5087" ht="15.75" customHeight="1"/>
    <row r="5088" ht="15.75" customHeight="1"/>
    <row r="5089" ht="15.75" customHeight="1"/>
    <row r="5090" ht="15.75" customHeight="1"/>
    <row r="5091" ht="15.75" customHeight="1"/>
    <row r="5092" ht="15.75" customHeight="1"/>
    <row r="5093" ht="15.75" customHeight="1"/>
    <row r="5094" ht="15.75" customHeight="1"/>
    <row r="5095" ht="15.75" customHeight="1"/>
    <row r="5096" ht="15.75" customHeight="1"/>
    <row r="5097" ht="15.75" customHeight="1"/>
    <row r="5098" ht="15.75" customHeight="1"/>
    <row r="5099" ht="15.75" customHeight="1"/>
    <row r="5100" ht="15.75" customHeight="1"/>
    <row r="5101" ht="15.75" customHeight="1"/>
    <row r="5102" ht="15.75" customHeight="1"/>
    <row r="5103" ht="15.75" customHeight="1"/>
    <row r="5104" ht="15.75" customHeight="1"/>
    <row r="5105" ht="15.75" customHeight="1"/>
    <row r="5106" ht="15.75" customHeight="1"/>
    <row r="5107" ht="15.75" customHeight="1"/>
    <row r="5108" ht="15.75" customHeight="1"/>
    <row r="5109" ht="15.75" customHeight="1"/>
    <row r="5110" ht="15.75" customHeight="1"/>
    <row r="5111" ht="15.75" customHeight="1"/>
    <row r="5112" ht="15.75" customHeight="1"/>
    <row r="5113" ht="15.75" customHeight="1"/>
    <row r="5114" ht="15.75" customHeight="1"/>
    <row r="5115" ht="15.75" customHeight="1"/>
    <row r="5116" ht="15.75" customHeight="1"/>
    <row r="5117" ht="15.75" customHeight="1"/>
    <row r="5118" ht="15.75" customHeight="1"/>
    <row r="5119" ht="15.75" customHeight="1"/>
    <row r="5120" ht="15.75" customHeight="1"/>
    <row r="5121" ht="15.75" customHeight="1"/>
    <row r="5122" ht="15.75" customHeight="1"/>
    <row r="5123" ht="15.75" customHeight="1"/>
    <row r="5124" ht="15.75" customHeight="1"/>
    <row r="5125" ht="15.75" customHeight="1"/>
    <row r="5126" ht="15.75" customHeight="1"/>
    <row r="5127" ht="15.75" customHeight="1"/>
    <row r="5128" ht="15.75" customHeight="1"/>
    <row r="5129" ht="15.75" customHeight="1"/>
    <row r="5130" ht="15.75" customHeight="1"/>
    <row r="5131" ht="15.75" customHeight="1"/>
    <row r="5132" ht="15.75" customHeight="1"/>
    <row r="5133" ht="15.75" customHeight="1"/>
    <row r="5134" ht="15.75" customHeight="1"/>
    <row r="5135" ht="15.75" customHeight="1"/>
    <row r="5136" ht="15.75" customHeight="1"/>
    <row r="5137" ht="15.75" customHeight="1"/>
    <row r="5138" ht="15.75" customHeight="1"/>
    <row r="5139" ht="15.75" customHeight="1"/>
    <row r="5140" ht="15.75" customHeight="1"/>
    <row r="5141" ht="15.75" customHeight="1"/>
    <row r="5142" ht="15.75" customHeight="1"/>
    <row r="5143" ht="15.75" customHeight="1"/>
    <row r="5144" ht="15.75" customHeight="1"/>
    <row r="5145" ht="15.75" customHeight="1"/>
    <row r="5146" ht="15.75" customHeight="1"/>
    <row r="5147" ht="15.75" customHeight="1"/>
    <row r="5148" ht="15.75" customHeight="1"/>
    <row r="5149" ht="15.75" customHeight="1"/>
    <row r="5150" ht="15.75" customHeight="1"/>
    <row r="5151" ht="15.75" customHeight="1"/>
    <row r="5152" ht="15.75" customHeight="1"/>
    <row r="5153" ht="15.75" customHeight="1"/>
    <row r="5154" ht="15.75" customHeight="1"/>
    <row r="5155" ht="15.75" customHeight="1"/>
    <row r="5156" ht="15.75" customHeight="1"/>
    <row r="5157" ht="15.75" customHeight="1"/>
    <row r="5158" ht="15.75" customHeight="1"/>
    <row r="5159" ht="15.75" customHeight="1"/>
    <row r="5160" ht="15.75" customHeight="1"/>
    <row r="5161" ht="15.75" customHeight="1"/>
    <row r="5162" ht="15.75" customHeight="1"/>
    <row r="5163" ht="15.75" customHeight="1"/>
    <row r="5164" ht="15.75" customHeight="1"/>
    <row r="5165" ht="15.75" customHeight="1"/>
    <row r="5166" ht="15.75" customHeight="1"/>
    <row r="5167" ht="15.75" customHeight="1"/>
    <row r="5168" ht="15.75" customHeight="1"/>
    <row r="5169" ht="15.75" customHeight="1"/>
    <row r="5170" ht="15.75" customHeight="1"/>
    <row r="5171" ht="15.75" customHeight="1"/>
    <row r="5172" ht="15.75" customHeight="1"/>
    <row r="5173" ht="15.75" customHeight="1"/>
    <row r="5174" ht="15.75" customHeight="1"/>
    <row r="5175" ht="15.75" customHeight="1"/>
    <row r="5176" ht="15.75" customHeight="1"/>
    <row r="5177" ht="15.75" customHeight="1"/>
    <row r="5178" ht="15.75" customHeight="1"/>
    <row r="5179" ht="15.75" customHeight="1"/>
    <row r="5180" ht="15.75" customHeight="1"/>
    <row r="5181" ht="15.75" customHeight="1"/>
    <row r="5182" ht="15.75" customHeight="1"/>
    <row r="5183" ht="15.75" customHeight="1"/>
    <row r="5184" ht="15.75" customHeight="1"/>
    <row r="5185" ht="15.75" customHeight="1"/>
    <row r="5186" ht="15.75" customHeight="1"/>
    <row r="5187" ht="15.75" customHeight="1"/>
    <row r="5188" ht="15.75" customHeight="1"/>
    <row r="5189" ht="15.75" customHeight="1"/>
    <row r="5190" ht="15.75" customHeight="1"/>
    <row r="5191" ht="15.75" customHeight="1"/>
    <row r="5192" ht="15.75" customHeight="1"/>
    <row r="5193" ht="15.75" customHeight="1"/>
    <row r="5194" ht="15.75" customHeight="1"/>
    <row r="5195" ht="15.75" customHeight="1"/>
    <row r="5196" ht="15.75" customHeight="1"/>
    <row r="5197" ht="15.75" customHeight="1"/>
    <row r="5198" ht="15.75" customHeight="1"/>
    <row r="5199" ht="15.75" customHeight="1"/>
    <row r="5200" ht="15.75" customHeight="1"/>
    <row r="5201" ht="15.75" customHeight="1"/>
    <row r="5202" ht="15.75" customHeight="1"/>
    <row r="5203" ht="15.75" customHeight="1"/>
    <row r="5204" ht="15.75" customHeight="1"/>
    <row r="5205" ht="15.75" customHeight="1"/>
    <row r="5206" ht="15.75" customHeight="1"/>
    <row r="5207" ht="15.75" customHeight="1"/>
    <row r="5208" ht="15.75" customHeight="1"/>
    <row r="5209" ht="15.75" customHeight="1"/>
    <row r="5210" ht="15.75" customHeight="1"/>
    <row r="5211" ht="15.75" customHeight="1"/>
    <row r="5212" ht="15.75" customHeight="1"/>
    <row r="5213" ht="15.75" customHeight="1"/>
    <row r="5214" ht="15.75" customHeight="1"/>
    <row r="5215" ht="15.75" customHeight="1"/>
    <row r="5216" ht="15.75" customHeight="1"/>
    <row r="5217" ht="15.75" customHeight="1"/>
    <row r="5218" ht="15.75" customHeight="1"/>
    <row r="5219" ht="15.75" customHeight="1"/>
    <row r="5220" ht="15.75" customHeight="1"/>
    <row r="5221" ht="15.75" customHeight="1"/>
    <row r="5222" ht="15.75" customHeight="1"/>
    <row r="5223" ht="15.75" customHeight="1"/>
    <row r="5224" ht="15.75" customHeight="1"/>
    <row r="5225" ht="15.75" customHeight="1"/>
    <row r="5226" ht="15.75" customHeight="1"/>
    <row r="5227" ht="15.75" customHeight="1"/>
    <row r="5228" ht="15.75" customHeight="1"/>
    <row r="5229" ht="15.75" customHeight="1"/>
    <row r="5230" ht="15.75" customHeight="1"/>
    <row r="5231" ht="15.75" customHeight="1"/>
    <row r="5232" ht="15.75" customHeight="1"/>
    <row r="5233" ht="15.75" customHeight="1"/>
    <row r="5234" ht="15.75" customHeight="1"/>
    <row r="5235" ht="15.75" customHeight="1"/>
    <row r="5236" ht="15.75" customHeight="1"/>
    <row r="5237" ht="15.75" customHeight="1"/>
    <row r="5238" ht="15.75" customHeight="1"/>
    <row r="5239" ht="15.75" customHeight="1"/>
    <row r="5240" ht="15.75" customHeight="1"/>
    <row r="5241" ht="15.75" customHeight="1"/>
    <row r="5242" ht="15.75" customHeight="1"/>
    <row r="5243" ht="15.75" customHeight="1"/>
    <row r="5244" ht="15.75" customHeight="1"/>
    <row r="5245" ht="15.75" customHeight="1"/>
    <row r="5246" ht="15.75" customHeight="1"/>
    <row r="5247" ht="15.75" customHeight="1"/>
    <row r="5248" ht="15.75" customHeight="1"/>
    <row r="5249" ht="15.75" customHeight="1"/>
    <row r="5250" ht="15.75" customHeight="1"/>
    <row r="5251" ht="15.75" customHeight="1"/>
    <row r="5252" ht="15.75" customHeight="1"/>
    <row r="5253" ht="15.75" customHeight="1"/>
    <row r="5254" ht="15.75" customHeight="1"/>
    <row r="5255" ht="15.75" customHeight="1"/>
    <row r="5256" ht="15.75" customHeight="1"/>
    <row r="5257" ht="15.75" customHeight="1"/>
    <row r="5258" ht="15.75" customHeight="1"/>
    <row r="5259" ht="15.75" customHeight="1"/>
    <row r="5260" ht="15.75" customHeight="1"/>
    <row r="5261" ht="15.75" customHeight="1"/>
    <row r="5262" ht="15.75" customHeight="1"/>
    <row r="5263" ht="15.75" customHeight="1"/>
    <row r="5264" ht="15.75" customHeight="1"/>
    <row r="5265" ht="15.75" customHeight="1"/>
    <row r="5266" ht="15.75" customHeight="1"/>
    <row r="5267" ht="15.75" customHeight="1"/>
    <row r="5268" ht="15.75" customHeight="1"/>
    <row r="5269" ht="15.75" customHeight="1"/>
    <row r="5270" ht="15.75" customHeight="1"/>
    <row r="5271" ht="15.75" customHeight="1"/>
    <row r="5272" ht="15.75" customHeight="1"/>
    <row r="5273" ht="15.75" customHeight="1"/>
    <row r="5274" ht="15.75" customHeight="1"/>
    <row r="5275" ht="15.75" customHeight="1"/>
    <row r="5276" ht="15.75" customHeight="1"/>
    <row r="5277" ht="15.75" customHeight="1"/>
    <row r="5278" ht="15.75" customHeight="1"/>
    <row r="5279" ht="15.75" customHeight="1"/>
    <row r="5280" ht="15.75" customHeight="1"/>
    <row r="5281" ht="15.75" customHeight="1"/>
    <row r="5282" ht="15.75" customHeight="1"/>
    <row r="5283" ht="15.75" customHeight="1"/>
    <row r="5284" ht="15.75" customHeight="1"/>
    <row r="5285" ht="15.75" customHeight="1"/>
    <row r="5286" ht="15.75" customHeight="1"/>
    <row r="5287" ht="15.75" customHeight="1"/>
    <row r="5288" ht="15.75" customHeight="1"/>
    <row r="5289" ht="15.75" customHeight="1"/>
    <row r="5290" ht="15.75" customHeight="1"/>
    <row r="5291" ht="15.75" customHeight="1"/>
    <row r="5292" ht="15.75" customHeight="1"/>
    <row r="5293" ht="15.75" customHeight="1"/>
    <row r="5294" ht="15.75" customHeight="1"/>
    <row r="5295" ht="15.75" customHeight="1"/>
    <row r="5296" ht="15.75" customHeight="1"/>
    <row r="5297" ht="15.75" customHeight="1"/>
    <row r="5298" ht="15.75" customHeight="1"/>
    <row r="5299" ht="15.75" customHeight="1"/>
    <row r="5300" ht="15.75" customHeight="1"/>
    <row r="5301" ht="15.75" customHeight="1"/>
    <row r="5302" ht="15.75" customHeight="1"/>
    <row r="5303" ht="15.75" customHeight="1"/>
    <row r="5304" ht="15.75" customHeight="1"/>
    <row r="5305" ht="15.75" customHeight="1"/>
    <row r="5306" ht="15.75" customHeight="1"/>
    <row r="5307" ht="15.75" customHeight="1"/>
    <row r="5308" ht="15.75" customHeight="1"/>
    <row r="5309" ht="15.75" customHeight="1"/>
    <row r="5310" ht="15.75" customHeight="1"/>
    <row r="5311" ht="15.75" customHeight="1"/>
    <row r="5312" ht="15.75" customHeight="1"/>
    <row r="5313" ht="15.75" customHeight="1"/>
    <row r="5314" ht="15.75" customHeight="1"/>
    <row r="5315" ht="15.75" customHeight="1"/>
    <row r="5316" ht="15.75" customHeight="1"/>
    <row r="5317" ht="15.75" customHeight="1"/>
    <row r="5318" ht="15.75" customHeight="1"/>
    <row r="5319" ht="15.75" customHeight="1"/>
    <row r="5320" ht="15.75" customHeight="1"/>
    <row r="5321" ht="15.75" customHeight="1"/>
    <row r="5322" ht="15.75" customHeight="1"/>
    <row r="5323" ht="15.75" customHeight="1"/>
    <row r="5324" ht="15.75" customHeight="1"/>
    <row r="5325" ht="15.75" customHeight="1"/>
    <row r="5326" ht="15.75" customHeight="1"/>
    <row r="5327" ht="15.75" customHeight="1"/>
    <row r="5328" ht="15.75" customHeight="1"/>
    <row r="5329" ht="15.75" customHeight="1"/>
    <row r="5330" ht="15.75" customHeight="1"/>
    <row r="5331" ht="15.75" customHeight="1"/>
    <row r="5332" ht="15.75" customHeight="1"/>
    <row r="5333" ht="15.75" customHeight="1"/>
    <row r="5334" ht="15.75" customHeight="1"/>
    <row r="5335" ht="15.75" customHeight="1"/>
    <row r="5336" ht="15.75" customHeight="1"/>
    <row r="5337" ht="15.75" customHeight="1"/>
    <row r="5338" ht="15.75" customHeight="1"/>
    <row r="5339" ht="15.75" customHeight="1"/>
    <row r="5340" ht="15.75" customHeight="1"/>
    <row r="5341" ht="15.75" customHeight="1"/>
    <row r="5342" ht="15.75" customHeight="1"/>
    <row r="5343" ht="15.75" customHeight="1"/>
    <row r="5344" ht="15.75" customHeight="1"/>
    <row r="5345" ht="15.75" customHeight="1"/>
    <row r="5346" ht="15.75" customHeight="1"/>
    <row r="5347" ht="15.75" customHeight="1"/>
    <row r="5348" ht="15.75" customHeight="1"/>
    <row r="5349" ht="15.75" customHeight="1"/>
    <row r="5350" ht="15.75" customHeight="1"/>
    <row r="5351" ht="15.75" customHeight="1"/>
    <row r="5352" ht="15.75" customHeight="1"/>
    <row r="5353" ht="15.75" customHeight="1"/>
    <row r="5354" ht="15.75" customHeight="1"/>
    <row r="5355" ht="15.75" customHeight="1"/>
    <row r="5356" ht="15.75" customHeight="1"/>
    <row r="5357" ht="15.75" customHeight="1"/>
    <row r="5358" ht="15.75" customHeight="1"/>
    <row r="5359" ht="15.75" customHeight="1"/>
    <row r="5360" ht="15.75" customHeight="1"/>
    <row r="5361" ht="15.75" customHeight="1"/>
    <row r="5362" ht="15.75" customHeight="1"/>
    <row r="5363" ht="15.75" customHeight="1"/>
    <row r="5364" ht="15.75" customHeight="1"/>
    <row r="5365" ht="15.75" customHeight="1"/>
    <row r="5366" ht="15.75" customHeight="1"/>
    <row r="5367" ht="15.75" customHeight="1"/>
    <row r="5368" ht="15.75" customHeight="1"/>
    <row r="5369" ht="15.75" customHeight="1"/>
    <row r="5370" ht="15.75" customHeight="1"/>
    <row r="5371" ht="15.75" customHeight="1"/>
    <row r="5372" ht="15.75" customHeight="1"/>
    <row r="5373" ht="15.75" customHeight="1"/>
    <row r="5374" ht="15.75" customHeight="1"/>
    <row r="5375" ht="15.75" customHeight="1"/>
    <row r="5376" ht="15.75" customHeight="1"/>
    <row r="5377" ht="15.75" customHeight="1"/>
    <row r="5378" ht="15.75" customHeight="1"/>
    <row r="5379" ht="15.75" customHeight="1"/>
    <row r="5380" ht="15.75" customHeight="1"/>
    <row r="5381" ht="15.75" customHeight="1"/>
    <row r="5382" ht="15.75" customHeight="1"/>
    <row r="5383" ht="15.75" customHeight="1"/>
    <row r="5384" ht="15.75" customHeight="1"/>
    <row r="5385" ht="15.75" customHeight="1"/>
    <row r="5386" ht="15.75" customHeight="1"/>
    <row r="5387" ht="15.75" customHeight="1"/>
    <row r="5388" ht="15.75" customHeight="1"/>
    <row r="5389" ht="15.75" customHeight="1"/>
    <row r="5390" ht="15.75" customHeight="1"/>
    <row r="5391" ht="15.75" customHeight="1"/>
    <row r="5392" ht="15.75" customHeight="1"/>
    <row r="5393" ht="15.75" customHeight="1"/>
    <row r="5394" ht="15.75" customHeight="1"/>
    <row r="5395" ht="15.75" customHeight="1"/>
    <row r="5396" ht="15.75" customHeight="1"/>
    <row r="5397" ht="15.75" customHeight="1"/>
    <row r="5398" ht="15.75" customHeight="1"/>
    <row r="5399" ht="15.75" customHeight="1"/>
    <row r="5400" ht="15.75" customHeight="1"/>
    <row r="5401" ht="15.75" customHeight="1"/>
    <row r="5402" ht="15.75" customHeight="1"/>
    <row r="5403" ht="15.75" customHeight="1"/>
    <row r="5404" ht="15.75" customHeight="1"/>
    <row r="5405" ht="15.75" customHeight="1"/>
    <row r="5406" ht="15.75" customHeight="1"/>
    <row r="5407" ht="15.75" customHeight="1"/>
    <row r="5408" ht="15.75" customHeight="1"/>
    <row r="5409" ht="15.75" customHeight="1"/>
    <row r="5410" ht="15.75" customHeight="1"/>
    <row r="5411" ht="15.75" customHeight="1"/>
    <row r="5412" ht="15.75" customHeight="1"/>
    <row r="5413" ht="15.75" customHeight="1"/>
    <row r="5414" ht="15.75" customHeight="1"/>
    <row r="5415" ht="15.75" customHeight="1"/>
    <row r="5416" ht="15.75" customHeight="1"/>
    <row r="5417" ht="15.75" customHeight="1"/>
    <row r="5418" ht="15.75" customHeight="1"/>
    <row r="5419" ht="15.75" customHeight="1"/>
    <row r="5420" ht="15.75" customHeight="1"/>
    <row r="5421" ht="15.75" customHeight="1"/>
    <row r="5422" ht="15.75" customHeight="1"/>
    <row r="5423" ht="15.75" customHeight="1"/>
    <row r="5424" ht="15.75" customHeight="1"/>
    <row r="5425" ht="15.75" customHeight="1"/>
    <row r="5426" ht="15.75" customHeight="1"/>
    <row r="5427" ht="15.75" customHeight="1"/>
    <row r="5428" ht="15.75" customHeight="1"/>
    <row r="5429" ht="15.75" customHeight="1"/>
    <row r="5430" ht="15.75" customHeight="1"/>
    <row r="5431" ht="15.75" customHeight="1"/>
    <row r="5432" ht="15.75" customHeight="1"/>
    <row r="5433" ht="15.75" customHeight="1"/>
    <row r="5434" ht="15.75" customHeight="1"/>
    <row r="5435" ht="15.75" customHeight="1"/>
    <row r="5436" ht="15.75" customHeight="1"/>
    <row r="5437" ht="15.75" customHeight="1"/>
    <row r="5438" ht="15.75" customHeight="1"/>
    <row r="5439" ht="15.75" customHeight="1"/>
    <row r="5440" ht="15.75" customHeight="1"/>
    <row r="5441" ht="15.75" customHeight="1"/>
    <row r="5442" ht="15.75" customHeight="1"/>
    <row r="5443" ht="15.75" customHeight="1"/>
    <row r="5444" ht="15.75" customHeight="1"/>
    <row r="5445" ht="15.75" customHeight="1"/>
    <row r="5446" ht="15.75" customHeight="1"/>
    <row r="5447" ht="15.75" customHeight="1"/>
    <row r="5448" ht="15.75" customHeight="1"/>
    <row r="5449" ht="15.75" customHeight="1"/>
    <row r="5450" ht="15.75" customHeight="1"/>
    <row r="5451" ht="15.75" customHeight="1"/>
    <row r="5452" ht="15.75" customHeight="1"/>
    <row r="5453" ht="15.75" customHeight="1"/>
    <row r="5454" ht="15.75" customHeight="1"/>
    <row r="5455" ht="15.75" customHeight="1"/>
    <row r="5456" ht="15.75" customHeight="1"/>
    <row r="5457" ht="15.75" customHeight="1"/>
    <row r="5458" ht="15.75" customHeight="1"/>
    <row r="5459" ht="15.75" customHeight="1"/>
    <row r="5460" ht="15.75" customHeight="1"/>
    <row r="5461" ht="15.75" customHeight="1"/>
    <row r="5462" ht="15.75" customHeight="1"/>
    <row r="5463" ht="15.75" customHeight="1"/>
    <row r="5464" ht="15.75" customHeight="1"/>
    <row r="5465" ht="15.75" customHeight="1"/>
    <row r="5466" ht="15.75" customHeight="1"/>
    <row r="5467" ht="15.75" customHeight="1"/>
    <row r="5468" ht="15.75" customHeight="1"/>
    <row r="5469" ht="15.75" customHeight="1"/>
    <row r="5470" ht="15.75" customHeight="1"/>
    <row r="5471" ht="15.75" customHeight="1"/>
    <row r="5472" ht="15.75" customHeight="1"/>
    <row r="5473" ht="15.75" customHeight="1"/>
    <row r="5474" ht="15.75" customHeight="1"/>
    <row r="5475" ht="15.75" customHeight="1"/>
    <row r="5476" ht="15.75" customHeight="1"/>
    <row r="5477" ht="15.75" customHeight="1"/>
    <row r="5478" ht="15.75" customHeight="1"/>
    <row r="5479" ht="15.75" customHeight="1"/>
    <row r="5480" ht="15.75" customHeight="1"/>
    <row r="5481" ht="15.75" customHeight="1"/>
    <row r="5482" ht="15.75" customHeight="1"/>
    <row r="5483" ht="15.75" customHeight="1"/>
    <row r="5484" ht="15.75" customHeight="1"/>
    <row r="5485" ht="15.75" customHeight="1"/>
    <row r="5486" ht="15.75" customHeight="1"/>
    <row r="5487" ht="15.75" customHeight="1"/>
    <row r="5488" ht="15.75" customHeight="1"/>
    <row r="5489" ht="15.75" customHeight="1"/>
    <row r="5490" ht="15.75" customHeight="1"/>
    <row r="5491" ht="15.75" customHeight="1"/>
    <row r="5492" ht="15.75" customHeight="1"/>
    <row r="5493" ht="15.75" customHeight="1"/>
    <row r="5494" ht="15.75" customHeight="1"/>
    <row r="5495" ht="15.75" customHeight="1"/>
    <row r="5496" ht="15.75" customHeight="1"/>
    <row r="5497" ht="15.75" customHeight="1"/>
    <row r="5498" ht="15.75" customHeight="1"/>
    <row r="5499" ht="15.75" customHeight="1"/>
    <row r="5500" ht="15.75" customHeight="1"/>
    <row r="5501" ht="15.75" customHeight="1"/>
    <row r="5502" ht="15.75" customHeight="1"/>
    <row r="5503" ht="15.75" customHeight="1"/>
    <row r="5504" ht="15.75" customHeight="1"/>
    <row r="5505" ht="15.75" customHeight="1"/>
    <row r="5506" ht="15.75" customHeight="1"/>
    <row r="5507" ht="15.75" customHeight="1"/>
    <row r="5508" ht="15.75" customHeight="1"/>
    <row r="5509" ht="15.75" customHeight="1"/>
    <row r="5510" ht="15.75" customHeight="1"/>
    <row r="5511" ht="15.75" customHeight="1"/>
    <row r="5512" ht="15.75" customHeight="1"/>
    <row r="5513" ht="15.75" customHeight="1"/>
    <row r="5514" ht="15.75" customHeight="1"/>
    <row r="5515" ht="15.75" customHeight="1"/>
    <row r="5516" ht="15.75" customHeight="1"/>
    <row r="5517" ht="15.75" customHeight="1"/>
    <row r="5518" ht="15.75" customHeight="1"/>
    <row r="5519" ht="15.75" customHeight="1"/>
    <row r="5520" ht="15.75" customHeight="1"/>
    <row r="5521" ht="15.75" customHeight="1"/>
    <row r="5522" ht="15.75" customHeight="1"/>
    <row r="5523" ht="15.75" customHeight="1"/>
    <row r="5524" ht="15.75" customHeight="1"/>
    <row r="5525" ht="15.75" customHeight="1"/>
    <row r="5526" ht="15.75" customHeight="1"/>
    <row r="5527" ht="15.75" customHeight="1"/>
    <row r="5528" ht="15.75" customHeight="1"/>
    <row r="5529" ht="15.75" customHeight="1"/>
    <row r="5530" ht="15.75" customHeight="1"/>
    <row r="5531" ht="15.75" customHeight="1"/>
    <row r="5532" ht="15.75" customHeight="1"/>
    <row r="5533" ht="15.75" customHeight="1"/>
    <row r="5534" ht="15.75" customHeight="1"/>
    <row r="5535" ht="15.75" customHeight="1"/>
    <row r="5536" ht="15.75" customHeight="1"/>
    <row r="5537" ht="15.75" customHeight="1"/>
    <row r="5538" ht="15.75" customHeight="1"/>
    <row r="5539" ht="15.75" customHeight="1"/>
    <row r="5540" ht="15.75" customHeight="1"/>
    <row r="5541" ht="15.75" customHeight="1"/>
    <row r="5542" ht="15.75" customHeight="1"/>
    <row r="5543" ht="15.75" customHeight="1"/>
    <row r="5544" ht="15.75" customHeight="1"/>
    <row r="5545" ht="15.75" customHeight="1"/>
    <row r="5546" ht="15.75" customHeight="1"/>
    <row r="5547" ht="15.75" customHeight="1"/>
    <row r="5548" ht="15.75" customHeight="1"/>
    <row r="5549" ht="15.75" customHeight="1"/>
    <row r="5550" ht="15.75" customHeight="1"/>
    <row r="5551" ht="15.75" customHeight="1"/>
    <row r="5552" ht="15.75" customHeight="1"/>
    <row r="5553" ht="15.75" customHeight="1"/>
    <row r="5554" ht="15.75" customHeight="1"/>
    <row r="5555" ht="15.75" customHeight="1"/>
    <row r="5556" ht="15.75" customHeight="1"/>
    <row r="5557" ht="15.75" customHeight="1"/>
    <row r="5558" ht="15.75" customHeight="1"/>
    <row r="5559" ht="15.75" customHeight="1"/>
    <row r="5560" ht="15.75" customHeight="1"/>
    <row r="5561" ht="15.75" customHeight="1"/>
    <row r="5562" ht="15.75" customHeight="1"/>
    <row r="5563" ht="15.75" customHeight="1"/>
    <row r="5564" ht="15.75" customHeight="1"/>
    <row r="5565" ht="15.75" customHeight="1"/>
    <row r="5566" ht="15.75" customHeight="1"/>
    <row r="5567" ht="15.75" customHeight="1"/>
    <row r="5568" ht="15.75" customHeight="1"/>
    <row r="5569" ht="15.75" customHeight="1"/>
    <row r="5570" ht="15.75" customHeight="1"/>
    <row r="5571" ht="15.75" customHeight="1"/>
    <row r="5572" ht="15.75" customHeight="1"/>
    <row r="5573" ht="15.75" customHeight="1"/>
    <row r="5574" ht="15.75" customHeight="1"/>
    <row r="5575" ht="15.75" customHeight="1"/>
    <row r="5576" ht="15.75" customHeight="1"/>
    <row r="5577" ht="15.75" customHeight="1"/>
    <row r="5578" ht="15.75" customHeight="1"/>
    <row r="5579" ht="15.75" customHeight="1"/>
    <row r="5580" ht="15.75" customHeight="1"/>
    <row r="5581" ht="15.75" customHeight="1"/>
    <row r="5582" ht="15.75" customHeight="1"/>
    <row r="5583" ht="15.75" customHeight="1"/>
    <row r="5584" ht="15.75" customHeight="1"/>
    <row r="5585" ht="15.75" customHeight="1"/>
    <row r="5586" ht="15.75" customHeight="1"/>
    <row r="5587" ht="15.75" customHeight="1"/>
    <row r="5588" ht="15.75" customHeight="1"/>
    <row r="5589" ht="15.75" customHeight="1"/>
    <row r="5590" ht="15.75" customHeight="1"/>
    <row r="5591" ht="15.75" customHeight="1"/>
    <row r="5592" ht="15.75" customHeight="1"/>
    <row r="5593" ht="15.75" customHeight="1"/>
    <row r="5594" ht="15.75" customHeight="1"/>
    <row r="5595" ht="15.75" customHeight="1"/>
    <row r="5596" ht="15.75" customHeight="1"/>
    <row r="5597" ht="15.75" customHeight="1"/>
    <row r="5598" ht="15.75" customHeight="1"/>
    <row r="5599" ht="15.75" customHeight="1"/>
    <row r="5600" ht="15.75" customHeight="1"/>
    <row r="5601" ht="15.75" customHeight="1"/>
    <row r="5602" ht="15.75" customHeight="1"/>
    <row r="5603" ht="15.75" customHeight="1"/>
    <row r="5604" ht="15.75" customHeight="1"/>
    <row r="5605" ht="15.75" customHeight="1"/>
    <row r="5606" ht="15.75" customHeight="1"/>
    <row r="5607" ht="15.75" customHeight="1"/>
    <row r="5608" ht="15.75" customHeight="1"/>
    <row r="5609" ht="15.75" customHeight="1"/>
    <row r="5610" ht="15.75" customHeight="1"/>
    <row r="5611" ht="15.75" customHeight="1"/>
    <row r="5612" ht="15.75" customHeight="1"/>
    <row r="5613" ht="15.75" customHeight="1"/>
    <row r="5614" ht="15.75" customHeight="1"/>
    <row r="5615" ht="15.75" customHeight="1"/>
    <row r="5616" ht="15.75" customHeight="1"/>
    <row r="5617" ht="15.75" customHeight="1"/>
    <row r="5618" ht="15.75" customHeight="1"/>
    <row r="5619" ht="15.75" customHeight="1"/>
    <row r="5620" ht="15.75" customHeight="1"/>
    <row r="5621" ht="15.75" customHeight="1"/>
    <row r="5622" ht="15.75" customHeight="1"/>
    <row r="5623" ht="15.75" customHeight="1"/>
    <row r="5624" ht="15.75" customHeight="1"/>
    <row r="5625" ht="15.75" customHeight="1"/>
    <row r="5626" ht="15.75" customHeight="1"/>
    <row r="5627" ht="15.75" customHeight="1"/>
    <row r="5628" ht="15.75" customHeight="1"/>
    <row r="5629" ht="15.75" customHeight="1"/>
    <row r="5630" ht="15.75" customHeight="1"/>
    <row r="5631" ht="15.75" customHeight="1"/>
    <row r="5632" ht="15.75" customHeight="1"/>
    <row r="5633" ht="15.75" customHeight="1"/>
    <row r="5634" ht="15.75" customHeight="1"/>
    <row r="5635" ht="15.75" customHeight="1"/>
    <row r="5636" ht="15.75" customHeight="1"/>
    <row r="5637" ht="15.75" customHeight="1"/>
    <row r="5638" ht="15.75" customHeight="1"/>
    <row r="5639" ht="15.75" customHeight="1"/>
    <row r="5640" ht="15.75" customHeight="1"/>
    <row r="5641" ht="15.75" customHeight="1"/>
    <row r="5642" ht="15.75" customHeight="1"/>
    <row r="5643" ht="15.75" customHeight="1"/>
    <row r="5644" ht="15.75" customHeight="1"/>
    <row r="5645" ht="15.75" customHeight="1"/>
    <row r="5646" ht="15.75" customHeight="1"/>
    <row r="5647" ht="15.75" customHeight="1"/>
    <row r="5648" ht="15.75" customHeight="1"/>
    <row r="5649" ht="15.75" customHeight="1"/>
    <row r="5650" ht="15.75" customHeight="1"/>
    <row r="5651" ht="15.75" customHeight="1"/>
    <row r="5652" ht="15.75" customHeight="1"/>
    <row r="5653" ht="15.75" customHeight="1"/>
    <row r="5654" ht="15.75" customHeight="1"/>
    <row r="5655" ht="15.75" customHeight="1"/>
    <row r="5656" ht="15.75" customHeight="1"/>
    <row r="5657" ht="15.75" customHeight="1"/>
    <row r="5658" ht="15.75" customHeight="1"/>
    <row r="5659" ht="15.75" customHeight="1"/>
    <row r="5660" ht="15.75" customHeight="1"/>
    <row r="5661" ht="15.75" customHeight="1"/>
    <row r="5662" ht="15.75" customHeight="1"/>
    <row r="5663" ht="15.75" customHeight="1"/>
    <row r="5664" ht="15.75" customHeight="1"/>
    <row r="5665" ht="15.75" customHeight="1"/>
    <row r="5666" ht="15.75" customHeight="1"/>
    <row r="5667" ht="15.75" customHeight="1"/>
    <row r="5668" ht="15.75" customHeight="1"/>
    <row r="5669" ht="15.75" customHeight="1"/>
    <row r="5670" ht="15.75" customHeight="1"/>
    <row r="5671" ht="15.75" customHeight="1"/>
    <row r="5672" ht="15.75" customHeight="1"/>
    <row r="5673" ht="15.75" customHeight="1"/>
    <row r="5674" ht="15.75" customHeight="1"/>
    <row r="5675" ht="15.75" customHeight="1"/>
    <row r="5676" ht="15.75" customHeight="1"/>
    <row r="5677" ht="15.75" customHeight="1"/>
    <row r="5678" ht="15.75" customHeight="1"/>
    <row r="5679" ht="15.75" customHeight="1"/>
    <row r="5680" ht="15.75" customHeight="1"/>
    <row r="5681" ht="15.75" customHeight="1"/>
    <row r="5682" ht="15.75" customHeight="1"/>
    <row r="5683" ht="15.75" customHeight="1"/>
    <row r="5684" ht="15.75" customHeight="1"/>
    <row r="5685" ht="15.75" customHeight="1"/>
    <row r="5686" ht="15.75" customHeight="1"/>
    <row r="5687" ht="15.75" customHeight="1"/>
    <row r="5688" ht="15.75" customHeight="1"/>
    <row r="5689" ht="15.75" customHeight="1"/>
    <row r="5690" ht="15.75" customHeight="1"/>
    <row r="5691" ht="15.75" customHeight="1"/>
    <row r="5692" ht="15.75" customHeight="1"/>
    <row r="5693" ht="15.75" customHeight="1"/>
    <row r="5694" ht="15.75" customHeight="1"/>
    <row r="5695" ht="15.75" customHeight="1"/>
    <row r="5696" ht="15.75" customHeight="1"/>
    <row r="5697" ht="15.75" customHeight="1"/>
    <row r="5698" ht="15.75" customHeight="1"/>
    <row r="5699" ht="15.75" customHeight="1"/>
    <row r="5700" ht="15.75" customHeight="1"/>
    <row r="5701" ht="15.75" customHeight="1"/>
    <row r="5702" ht="15.75" customHeight="1"/>
    <row r="5703" ht="15.75" customHeight="1"/>
    <row r="5704" ht="15.75" customHeight="1"/>
    <row r="5705" ht="15.75" customHeight="1"/>
    <row r="5706" ht="15.75" customHeight="1"/>
    <row r="5707" ht="15.75" customHeight="1"/>
    <row r="5708" ht="15.75" customHeight="1"/>
    <row r="5709" ht="15.75" customHeight="1"/>
    <row r="5710" ht="15.75" customHeight="1"/>
    <row r="5711" ht="15.75" customHeight="1"/>
    <row r="5712" ht="15.75" customHeight="1"/>
    <row r="5713" ht="15.75" customHeight="1"/>
    <row r="5714" ht="15.75" customHeight="1"/>
    <row r="5715" ht="15.75" customHeight="1"/>
    <row r="5716" ht="15.75" customHeight="1"/>
    <row r="5717" ht="15.75" customHeight="1"/>
    <row r="5718" ht="15.75" customHeight="1"/>
    <row r="5719" ht="15.75" customHeight="1"/>
    <row r="5720" ht="15.75" customHeight="1"/>
    <row r="5721" ht="15.75" customHeight="1"/>
    <row r="5722" ht="15.75" customHeight="1"/>
    <row r="5723" ht="15.75" customHeight="1"/>
    <row r="5724" ht="15.75" customHeight="1"/>
    <row r="5725" ht="15.75" customHeight="1"/>
    <row r="5726" ht="15.75" customHeight="1"/>
    <row r="5727" ht="15.75" customHeight="1"/>
    <row r="5728" ht="15.75" customHeight="1"/>
    <row r="5729" ht="15.75" customHeight="1"/>
    <row r="5730" ht="15.75" customHeight="1"/>
    <row r="5731" ht="15.75" customHeight="1"/>
    <row r="5732" ht="15.75" customHeight="1"/>
    <row r="5733" ht="15.75" customHeight="1"/>
    <row r="5734" ht="15.75" customHeight="1"/>
    <row r="5735" ht="15.75" customHeight="1"/>
    <row r="5736" ht="15.75" customHeight="1"/>
    <row r="5737" ht="15.75" customHeight="1"/>
    <row r="5738" ht="15.75" customHeight="1"/>
    <row r="5739" ht="15.75" customHeight="1"/>
    <row r="5740" ht="15.75" customHeight="1"/>
    <row r="5741" ht="15.75" customHeight="1"/>
    <row r="5742" ht="15.75" customHeight="1"/>
    <row r="5743" ht="15.75" customHeight="1"/>
    <row r="5744" ht="15.75" customHeight="1"/>
    <row r="5745" ht="15.75" customHeight="1"/>
    <row r="5746" ht="15.75" customHeight="1"/>
    <row r="5747" ht="15.75" customHeight="1"/>
    <row r="5748" ht="15.75" customHeight="1"/>
    <row r="5749" ht="15.75" customHeight="1"/>
    <row r="5750" ht="15.75" customHeight="1"/>
    <row r="5751" ht="15.75" customHeight="1"/>
    <row r="5752" ht="15.75" customHeight="1"/>
    <row r="5753" ht="15.75" customHeight="1"/>
    <row r="5754" ht="15.75" customHeight="1"/>
    <row r="5755" ht="15.75" customHeight="1"/>
    <row r="5756" ht="15.75" customHeight="1"/>
    <row r="5757" ht="15.75" customHeight="1"/>
    <row r="5758" ht="15.75" customHeight="1"/>
    <row r="5759" ht="15.75" customHeight="1"/>
    <row r="5760" ht="15.75" customHeight="1"/>
    <row r="5761" ht="15.75" customHeight="1"/>
    <row r="5762" ht="15.75" customHeight="1"/>
    <row r="5763" ht="15.75" customHeight="1"/>
    <row r="5764" ht="15.75" customHeight="1"/>
    <row r="5765" ht="15.75" customHeight="1"/>
    <row r="5766" ht="15.75" customHeight="1"/>
    <row r="5767" ht="15.75" customHeight="1"/>
    <row r="5768" ht="15.75" customHeight="1"/>
    <row r="5769" ht="15.75" customHeight="1"/>
    <row r="5770" ht="15.75" customHeight="1"/>
    <row r="5771" ht="15.75" customHeight="1"/>
    <row r="5772" ht="15.75" customHeight="1"/>
    <row r="5773" ht="15.75" customHeight="1"/>
    <row r="5774" ht="15.75" customHeight="1"/>
    <row r="5775" ht="15.75" customHeight="1"/>
    <row r="5776" ht="15.75" customHeight="1"/>
    <row r="5777" ht="15.75" customHeight="1"/>
    <row r="5778" ht="15.75" customHeight="1"/>
    <row r="5779" ht="15.75" customHeight="1"/>
    <row r="5780" ht="15.75" customHeight="1"/>
    <row r="5781" ht="15.75" customHeight="1"/>
    <row r="5782" ht="15.75" customHeight="1"/>
    <row r="5783" ht="15.75" customHeight="1"/>
    <row r="5784" ht="15.75" customHeight="1"/>
    <row r="5785" ht="15.75" customHeight="1"/>
    <row r="5786" ht="15.75" customHeight="1"/>
    <row r="5787" ht="15.75" customHeight="1"/>
    <row r="5788" ht="15.75" customHeight="1"/>
    <row r="5789" ht="15.75" customHeight="1"/>
    <row r="5790" ht="15.75" customHeight="1"/>
    <row r="5791" ht="15.75" customHeight="1"/>
    <row r="5792" ht="15.75" customHeight="1"/>
    <row r="5793" ht="15.75" customHeight="1"/>
    <row r="5794" ht="15.75" customHeight="1"/>
    <row r="5795" ht="15.75" customHeight="1"/>
    <row r="5796" ht="15.75" customHeight="1"/>
    <row r="5797" ht="15.75" customHeight="1"/>
    <row r="5798" ht="15.75" customHeight="1"/>
    <row r="5799" ht="15.75" customHeight="1"/>
    <row r="5800" ht="15.75" customHeight="1"/>
    <row r="5801" ht="15.75" customHeight="1"/>
    <row r="5802" ht="15.75" customHeight="1"/>
    <row r="5803" ht="15.75" customHeight="1"/>
    <row r="5804" ht="15.75" customHeight="1"/>
    <row r="5805" ht="15.75" customHeight="1"/>
    <row r="5806" ht="15.75" customHeight="1"/>
    <row r="5807" ht="15.75" customHeight="1"/>
    <row r="5808" ht="15.75" customHeight="1"/>
    <row r="5809" ht="15.75" customHeight="1"/>
    <row r="5810" ht="15.75" customHeight="1"/>
    <row r="5811" ht="15.75" customHeight="1"/>
    <row r="5812" ht="15.75" customHeight="1"/>
    <row r="5813" ht="15.75" customHeight="1"/>
    <row r="5814" ht="15.75" customHeight="1"/>
    <row r="5815" ht="15.75" customHeight="1"/>
    <row r="5816" ht="15.75" customHeight="1"/>
    <row r="5817" ht="15.75" customHeight="1"/>
    <row r="5818" ht="15.75" customHeight="1"/>
    <row r="5819" ht="15.75" customHeight="1"/>
    <row r="5820" ht="15.75" customHeight="1"/>
    <row r="5821" ht="15.75" customHeight="1"/>
    <row r="5822" ht="15.75" customHeight="1"/>
    <row r="5823" ht="15.75" customHeight="1"/>
    <row r="5824" ht="15.75" customHeight="1"/>
    <row r="5825" ht="15.75" customHeight="1"/>
    <row r="5826" ht="15.75" customHeight="1"/>
    <row r="5827" ht="15.75" customHeight="1"/>
    <row r="5828" ht="15.75" customHeight="1"/>
    <row r="5829" ht="15.75" customHeight="1"/>
    <row r="5830" ht="15.75" customHeight="1"/>
    <row r="5831" ht="15.75" customHeight="1"/>
    <row r="5832" ht="15.75" customHeight="1"/>
    <row r="5833" ht="15.75" customHeight="1"/>
    <row r="5834" ht="15.75" customHeight="1"/>
    <row r="5835" ht="15.75" customHeight="1"/>
    <row r="5836" ht="15.75" customHeight="1"/>
    <row r="5837" ht="15.75" customHeight="1"/>
    <row r="5838" ht="15.75" customHeight="1"/>
    <row r="5839" ht="15.75" customHeight="1"/>
    <row r="5840" ht="15.75" customHeight="1"/>
    <row r="5841" ht="15.75" customHeight="1"/>
    <row r="5842" ht="15.75" customHeight="1"/>
    <row r="5843" ht="15.75" customHeight="1"/>
    <row r="5844" ht="15.75" customHeight="1"/>
    <row r="5845" ht="15.75" customHeight="1"/>
    <row r="5846" ht="15.75" customHeight="1"/>
    <row r="5847" ht="15.75" customHeight="1"/>
    <row r="5848" ht="15.75" customHeight="1"/>
    <row r="5849" ht="15.75" customHeight="1"/>
    <row r="5850" ht="15.75" customHeight="1"/>
    <row r="5851" ht="15.75" customHeight="1"/>
    <row r="5852" ht="15.75" customHeight="1"/>
    <row r="5853" ht="15.75" customHeight="1"/>
    <row r="5854" ht="15.75" customHeight="1"/>
    <row r="5855" ht="15.75" customHeight="1"/>
    <row r="5856" ht="15.75" customHeight="1"/>
    <row r="5857" ht="15.75" customHeight="1"/>
    <row r="5858" ht="15.75" customHeight="1"/>
    <row r="5859" ht="15.75" customHeight="1"/>
    <row r="5860" ht="15.75" customHeight="1"/>
    <row r="5861" ht="15.75" customHeight="1"/>
    <row r="5862" ht="15.75" customHeight="1"/>
    <row r="5863" ht="15.75" customHeight="1"/>
    <row r="5864" ht="15.75" customHeight="1"/>
    <row r="5865" ht="15.75" customHeight="1"/>
    <row r="5866" ht="15.75" customHeight="1"/>
    <row r="5867" ht="15.75" customHeight="1"/>
    <row r="5868" ht="15.75" customHeight="1"/>
    <row r="5869" ht="15.75" customHeight="1"/>
    <row r="5870" ht="15.75" customHeight="1"/>
    <row r="5871" ht="15.75" customHeight="1"/>
    <row r="5872" ht="15.75" customHeight="1"/>
    <row r="5873" ht="15.75" customHeight="1"/>
    <row r="5874" ht="15.75" customHeight="1"/>
    <row r="5875" ht="15.75" customHeight="1"/>
    <row r="5876" ht="15.75" customHeight="1"/>
    <row r="5877" ht="15.75" customHeight="1"/>
    <row r="5878" ht="15.75" customHeight="1"/>
    <row r="5879" ht="15.75" customHeight="1"/>
    <row r="5880" ht="15.75" customHeight="1"/>
    <row r="5881" ht="15.75" customHeight="1"/>
    <row r="5882" ht="15.75" customHeight="1"/>
    <row r="5883" ht="15.75" customHeight="1"/>
    <row r="5884" ht="15.75" customHeight="1"/>
    <row r="5885" ht="15.75" customHeight="1"/>
    <row r="5886" ht="15.75" customHeight="1"/>
    <row r="5887" ht="15.75" customHeight="1"/>
    <row r="5888" ht="15.75" customHeight="1"/>
    <row r="5889" ht="15.75" customHeight="1"/>
    <row r="5890" ht="15.75" customHeight="1"/>
    <row r="5891" ht="15.75" customHeight="1"/>
    <row r="5892" ht="15.75" customHeight="1"/>
    <row r="5893" ht="15.75" customHeight="1"/>
    <row r="5894" ht="15.75" customHeight="1"/>
    <row r="5895" ht="15.75" customHeight="1"/>
    <row r="5896" ht="15.75" customHeight="1"/>
    <row r="5897" ht="15.75" customHeight="1"/>
    <row r="5898" ht="15.75" customHeight="1"/>
    <row r="5899" ht="15.75" customHeight="1"/>
    <row r="5900" ht="15.75" customHeight="1"/>
    <row r="5901" ht="15.75" customHeight="1"/>
    <row r="5902" ht="15.75" customHeight="1"/>
    <row r="5903" ht="15.75" customHeight="1"/>
    <row r="5904" ht="15.75" customHeight="1"/>
    <row r="5905" ht="15.75" customHeight="1"/>
    <row r="5906" ht="15.75" customHeight="1"/>
    <row r="5907" ht="15.75" customHeight="1"/>
    <row r="5908" ht="15.75" customHeight="1"/>
    <row r="5909" ht="15.75" customHeight="1"/>
    <row r="5910" ht="15.75" customHeight="1"/>
    <row r="5911" ht="15.75" customHeight="1"/>
    <row r="5912" ht="15.75" customHeight="1"/>
    <row r="5913" ht="15.75" customHeight="1"/>
    <row r="5914" ht="15.75" customHeight="1"/>
    <row r="5915" ht="15.75" customHeight="1"/>
    <row r="5916" ht="15.75" customHeight="1"/>
    <row r="5917" ht="15.75" customHeight="1"/>
    <row r="5918" ht="15.75" customHeight="1"/>
    <row r="5919" ht="15.75" customHeight="1"/>
    <row r="5920" ht="15.75" customHeight="1"/>
    <row r="5921" ht="15.75" customHeight="1"/>
    <row r="5922" ht="15.75" customHeight="1"/>
    <row r="5923" ht="15.75" customHeight="1"/>
    <row r="5924" ht="15.75" customHeight="1"/>
    <row r="5925" ht="15.75" customHeight="1"/>
    <row r="5926" ht="15.75" customHeight="1"/>
    <row r="5927" ht="15.75" customHeight="1"/>
    <row r="5928" ht="15.75" customHeight="1"/>
    <row r="5929" ht="15.75" customHeight="1"/>
    <row r="5930" ht="15.75" customHeight="1"/>
    <row r="5931" ht="15.75" customHeight="1"/>
    <row r="5932" ht="15.75" customHeight="1"/>
    <row r="5933" ht="15.75" customHeight="1"/>
    <row r="5934" ht="15.75" customHeight="1"/>
    <row r="5935" ht="15.75" customHeight="1"/>
    <row r="5936" ht="15.75" customHeight="1"/>
    <row r="5937" ht="15.75" customHeight="1"/>
    <row r="5938" ht="15.75" customHeight="1"/>
    <row r="5939" ht="15.75" customHeight="1"/>
    <row r="5940" ht="15.75" customHeight="1"/>
    <row r="5941" ht="15.75" customHeight="1"/>
    <row r="5942" ht="15.75" customHeight="1"/>
    <row r="5943" ht="15.75" customHeight="1"/>
    <row r="5944" ht="15.75" customHeight="1"/>
    <row r="5945" ht="15.75" customHeight="1"/>
    <row r="5946" ht="15.75" customHeight="1"/>
    <row r="5947" ht="15.75" customHeight="1"/>
    <row r="5948" ht="15.75" customHeight="1"/>
    <row r="5949" ht="15.75" customHeight="1"/>
    <row r="5950" ht="15.75" customHeight="1"/>
    <row r="5951" ht="15.75" customHeight="1"/>
    <row r="5952" ht="15.75" customHeight="1"/>
    <row r="5953" ht="15.75" customHeight="1"/>
    <row r="5954" ht="15.75" customHeight="1"/>
    <row r="5955" ht="15.75" customHeight="1"/>
    <row r="5956" ht="15.75" customHeight="1"/>
    <row r="5957" ht="15.75" customHeight="1"/>
    <row r="5958" ht="15.75" customHeight="1"/>
    <row r="5959" ht="15.75" customHeight="1"/>
    <row r="5960" ht="15.75" customHeight="1"/>
    <row r="5961" ht="15.75" customHeight="1"/>
    <row r="5962" ht="15.75" customHeight="1"/>
    <row r="5963" ht="15.75" customHeight="1"/>
    <row r="5964" ht="15.75" customHeight="1"/>
    <row r="5965" ht="15.75" customHeight="1"/>
    <row r="5966" ht="15.75" customHeight="1"/>
    <row r="5967" ht="15.75" customHeight="1"/>
    <row r="5968" ht="15.75" customHeight="1"/>
    <row r="5969" ht="15.75" customHeight="1"/>
    <row r="5970" ht="15.75" customHeight="1"/>
    <row r="5971" ht="15.75" customHeight="1"/>
    <row r="5972" ht="15.75" customHeight="1"/>
    <row r="5973" ht="15.75" customHeight="1"/>
    <row r="5974" ht="15.75" customHeight="1"/>
    <row r="5975" ht="15.75" customHeight="1"/>
    <row r="5976" ht="15.75" customHeight="1"/>
    <row r="5977" ht="15.75" customHeight="1"/>
    <row r="5978" ht="15.75" customHeight="1"/>
    <row r="5979" ht="15.75" customHeight="1"/>
    <row r="5980" ht="15.75" customHeight="1"/>
    <row r="5981" ht="15.75" customHeight="1"/>
    <row r="5982" ht="15.75" customHeight="1"/>
    <row r="5983" ht="15.75" customHeight="1"/>
    <row r="5984" ht="15.75" customHeight="1"/>
    <row r="5985" ht="15.75" customHeight="1"/>
    <row r="5986" ht="15.75" customHeight="1"/>
    <row r="5987" ht="15.75" customHeight="1"/>
    <row r="5988" ht="15.75" customHeight="1"/>
    <row r="5989" ht="15.75" customHeight="1"/>
    <row r="5990" ht="15.75" customHeight="1"/>
    <row r="5991" ht="15.75" customHeight="1"/>
    <row r="5992" ht="15.75" customHeight="1"/>
    <row r="5993" ht="15.75" customHeight="1"/>
    <row r="5994" ht="15.75" customHeight="1"/>
    <row r="5995" ht="15.75" customHeight="1"/>
    <row r="5996" ht="15.75" customHeight="1"/>
    <row r="5997" ht="15.75" customHeight="1"/>
    <row r="5998" ht="15.75" customHeight="1"/>
    <row r="5999" ht="15.75" customHeight="1"/>
    <row r="6000" ht="15.75" customHeight="1"/>
    <row r="6001" ht="15.75" customHeight="1"/>
    <row r="6002" ht="15.75" customHeight="1"/>
    <row r="6003" ht="15.75" customHeight="1"/>
    <row r="6004" ht="15.75" customHeight="1"/>
    <row r="6005" ht="15.75" customHeight="1"/>
    <row r="6006" ht="15.75" customHeight="1"/>
    <row r="6007" ht="15.75" customHeight="1"/>
    <row r="6008" ht="15.75" customHeight="1"/>
    <row r="6009" ht="15.75" customHeight="1"/>
    <row r="6010" ht="15.75" customHeight="1"/>
    <row r="6011" ht="15.75" customHeight="1"/>
    <row r="6012" ht="15.75" customHeight="1"/>
    <row r="6013" ht="15.75" customHeight="1"/>
    <row r="6014" ht="15.75" customHeight="1"/>
    <row r="6015" ht="15.75" customHeight="1"/>
    <row r="6016" ht="15.75" customHeight="1"/>
    <row r="6017" ht="15.75" customHeight="1"/>
    <row r="6018" ht="15.75" customHeight="1"/>
    <row r="6019" ht="15.75" customHeight="1"/>
    <row r="6020" ht="15.75" customHeight="1"/>
    <row r="6021" ht="15.75" customHeight="1"/>
    <row r="6022" ht="15.75" customHeight="1"/>
    <row r="6023" ht="15.75" customHeight="1"/>
    <row r="6024" ht="15.75" customHeight="1"/>
    <row r="6025" ht="15.75" customHeight="1"/>
    <row r="6026" ht="15.75" customHeight="1"/>
    <row r="6027" ht="15.75" customHeight="1"/>
    <row r="6028" ht="15.75" customHeight="1"/>
    <row r="6029" ht="15.75" customHeight="1"/>
    <row r="6030" ht="15.75" customHeight="1"/>
    <row r="6031" ht="15.75" customHeight="1"/>
    <row r="6032" ht="15.75" customHeight="1"/>
    <row r="6033" ht="15.75" customHeight="1"/>
    <row r="6034" ht="15.75" customHeight="1"/>
    <row r="6035" ht="15.75" customHeight="1"/>
    <row r="6036" ht="15.75" customHeight="1"/>
    <row r="6037" ht="15.75" customHeight="1"/>
    <row r="6038" ht="15.75" customHeight="1"/>
    <row r="6039" ht="15.75" customHeight="1"/>
    <row r="6040" ht="15.75" customHeight="1"/>
    <row r="6041" ht="15.75" customHeight="1"/>
    <row r="6042" ht="15.75" customHeight="1"/>
    <row r="6043" ht="15.75" customHeight="1"/>
    <row r="6044" ht="15.75" customHeight="1"/>
    <row r="6045" ht="15.75" customHeight="1"/>
    <row r="6046" ht="15.75" customHeight="1"/>
    <row r="6047" ht="15.75" customHeight="1"/>
    <row r="6048" ht="15.75" customHeight="1"/>
    <row r="6049" ht="15.75" customHeight="1"/>
    <row r="6050" ht="15.75" customHeight="1"/>
    <row r="6051" ht="15.75" customHeight="1"/>
    <row r="6052" ht="15.75" customHeight="1"/>
    <row r="6053" ht="15.75" customHeight="1"/>
    <row r="6054" ht="15.75" customHeight="1"/>
    <row r="6055" ht="15.75" customHeight="1"/>
    <row r="6056" ht="15.75" customHeight="1"/>
    <row r="6057" ht="15.75" customHeight="1"/>
    <row r="6058" ht="15.75" customHeight="1"/>
    <row r="6059" ht="15.75" customHeight="1"/>
    <row r="6060" ht="15.75" customHeight="1"/>
    <row r="6061" ht="15.75" customHeight="1"/>
    <row r="6062" ht="15.75" customHeight="1"/>
    <row r="6063" ht="15.75" customHeight="1"/>
    <row r="6064" ht="15.75" customHeight="1"/>
    <row r="6065" ht="15.75" customHeight="1"/>
    <row r="6066" ht="15.75" customHeight="1"/>
    <row r="6067" ht="15.75" customHeight="1"/>
    <row r="6068" ht="15.75" customHeight="1"/>
    <row r="6069" ht="15.75" customHeight="1"/>
    <row r="6070" ht="15.75" customHeight="1"/>
    <row r="6071" ht="15.75" customHeight="1"/>
    <row r="6072" ht="15.75" customHeight="1"/>
    <row r="6073" ht="15.75" customHeight="1"/>
    <row r="6074" ht="15.75" customHeight="1"/>
    <row r="6075" ht="15.75" customHeight="1"/>
    <row r="6076" ht="15.75" customHeight="1"/>
    <row r="6077" ht="15.75" customHeight="1"/>
    <row r="6078" ht="15.75" customHeight="1"/>
    <row r="6079" ht="15.75" customHeight="1"/>
    <row r="6080" ht="15.75" customHeight="1"/>
    <row r="6081" ht="15.75" customHeight="1"/>
    <row r="6082" ht="15.75" customHeight="1"/>
    <row r="6083" ht="15.75" customHeight="1"/>
    <row r="6084" ht="15.75" customHeight="1"/>
    <row r="6085" ht="15.75" customHeight="1"/>
    <row r="6086" ht="15.75" customHeight="1"/>
    <row r="6087" ht="15.75" customHeight="1"/>
    <row r="6088" ht="15.75" customHeight="1"/>
    <row r="6089" ht="15.75" customHeight="1"/>
    <row r="6090" ht="15.75" customHeight="1"/>
    <row r="6091" ht="15.75" customHeight="1"/>
    <row r="6092" ht="15.75" customHeight="1"/>
    <row r="6093" ht="15.75" customHeight="1"/>
    <row r="6094" ht="15.75" customHeight="1"/>
    <row r="6095" ht="15.75" customHeight="1"/>
    <row r="6096" ht="15.75" customHeight="1"/>
    <row r="6097" ht="15.75" customHeight="1"/>
    <row r="6098" ht="15.75" customHeight="1"/>
    <row r="6099" ht="15.75" customHeight="1"/>
    <row r="6100" ht="15.75" customHeight="1"/>
    <row r="6101" ht="15.75" customHeight="1"/>
    <row r="6102" ht="15.75" customHeight="1"/>
    <row r="6103" ht="15.75" customHeight="1"/>
    <row r="6104" ht="15.75" customHeight="1"/>
    <row r="6105" ht="15.75" customHeight="1"/>
    <row r="6106" ht="15.75" customHeight="1"/>
    <row r="6107" ht="15.75" customHeight="1"/>
    <row r="6108" ht="15.75" customHeight="1"/>
    <row r="6109" ht="15.75" customHeight="1"/>
    <row r="6110" ht="15.75" customHeight="1"/>
    <row r="6111" ht="15.75" customHeight="1"/>
    <row r="6112" ht="15.75" customHeight="1"/>
    <row r="6113" ht="15.75" customHeight="1"/>
    <row r="6114" ht="15.75" customHeight="1"/>
    <row r="6115" ht="15.75" customHeight="1"/>
    <row r="6116" ht="15.75" customHeight="1"/>
    <row r="6117" ht="15.75" customHeight="1"/>
    <row r="6118" ht="15.75" customHeight="1"/>
    <row r="6119" ht="15.75" customHeight="1"/>
    <row r="6120" ht="15.75" customHeight="1"/>
    <row r="6121" ht="15.75" customHeight="1"/>
    <row r="6122" ht="15.75" customHeight="1"/>
    <row r="6123" ht="15.75" customHeight="1"/>
    <row r="6124" ht="15.75" customHeight="1"/>
    <row r="6125" ht="15.75" customHeight="1"/>
    <row r="6126" ht="15.75" customHeight="1"/>
    <row r="6127" ht="15.75" customHeight="1"/>
    <row r="6128" ht="15.75" customHeight="1"/>
    <row r="6129" ht="15.75" customHeight="1"/>
    <row r="6130" ht="15.75" customHeight="1"/>
    <row r="6131" ht="15.75" customHeight="1"/>
    <row r="6132" ht="15.75" customHeight="1"/>
    <row r="6133" ht="15.75" customHeight="1"/>
    <row r="6134" ht="15.75" customHeight="1"/>
    <row r="6135" ht="15.75" customHeight="1"/>
    <row r="6136" ht="15.75" customHeight="1"/>
    <row r="6137" ht="15.75" customHeight="1"/>
    <row r="6138" ht="15.75" customHeight="1"/>
    <row r="6139" ht="15.75" customHeight="1"/>
    <row r="6140" ht="15.75" customHeight="1"/>
    <row r="6141" ht="15.75" customHeight="1"/>
    <row r="6142" ht="15.75" customHeight="1"/>
    <row r="6143" ht="15.75" customHeight="1"/>
    <row r="6144" ht="15.75" customHeight="1"/>
    <row r="6145" ht="15.75" customHeight="1"/>
    <row r="6146" ht="15.75" customHeight="1"/>
    <row r="6147" ht="15.75" customHeight="1"/>
    <row r="6148" ht="15.75" customHeight="1"/>
    <row r="6149" ht="15.75" customHeight="1"/>
    <row r="6150" ht="15.75" customHeight="1"/>
    <row r="6151" ht="15.75" customHeight="1"/>
    <row r="6152" ht="15.75" customHeight="1"/>
    <row r="6153" ht="15.75" customHeight="1"/>
    <row r="6154" ht="15.75" customHeight="1"/>
    <row r="6155" ht="15.75" customHeight="1"/>
    <row r="6156" ht="15.75" customHeight="1"/>
    <row r="6157" ht="15.75" customHeight="1"/>
    <row r="6158" ht="15.75" customHeight="1"/>
    <row r="6159" ht="15.75" customHeight="1"/>
    <row r="6160" ht="15.75" customHeight="1"/>
    <row r="6161" ht="15.75" customHeight="1"/>
    <row r="6162" ht="15.75" customHeight="1"/>
    <row r="6163" ht="15.75" customHeight="1"/>
    <row r="6164" ht="15.75" customHeight="1"/>
    <row r="6165" ht="15.75" customHeight="1"/>
    <row r="6166" ht="15.75" customHeight="1"/>
    <row r="6167" ht="15.75" customHeight="1"/>
    <row r="6168" ht="15.75" customHeight="1"/>
    <row r="6169" ht="15.75" customHeight="1"/>
    <row r="6170" ht="15.75" customHeight="1"/>
    <row r="6171" ht="15.75" customHeight="1"/>
    <row r="6172" ht="15.75" customHeight="1"/>
    <row r="6173" ht="15.75" customHeight="1"/>
    <row r="6174" ht="15.75" customHeight="1"/>
    <row r="6175" ht="15.75" customHeight="1"/>
    <row r="6176" ht="15.75" customHeight="1"/>
    <row r="6177" ht="15.75" customHeight="1"/>
    <row r="6178" ht="15.75" customHeight="1"/>
    <row r="6179" ht="15.75" customHeight="1"/>
    <row r="6180" ht="15.75" customHeight="1"/>
    <row r="6181" ht="15.75" customHeight="1"/>
    <row r="6182" ht="15.75" customHeight="1"/>
    <row r="6183" ht="15.75" customHeight="1"/>
    <row r="6184" ht="15.75" customHeight="1"/>
    <row r="6185" ht="15.75" customHeight="1"/>
    <row r="6186" ht="15.75" customHeight="1"/>
    <row r="6187" ht="15.75" customHeight="1"/>
    <row r="6188" ht="15.75" customHeight="1"/>
    <row r="6189" ht="15.75" customHeight="1"/>
    <row r="6190" ht="15.75" customHeight="1"/>
    <row r="6191" ht="15.75" customHeight="1"/>
    <row r="6192" ht="15.75" customHeight="1"/>
    <row r="6193" ht="15.75" customHeight="1"/>
    <row r="6194" ht="15.75" customHeight="1"/>
    <row r="6195" ht="15.75" customHeight="1"/>
    <row r="6196" ht="15.75" customHeight="1"/>
    <row r="6197" ht="15.75" customHeight="1"/>
    <row r="6198" ht="15.75" customHeight="1"/>
    <row r="6199" ht="15.75" customHeight="1"/>
    <row r="6200" ht="15.75" customHeight="1"/>
    <row r="6201" ht="15.75" customHeight="1"/>
    <row r="6202" ht="15.75" customHeight="1"/>
    <row r="6203" ht="15.75" customHeight="1"/>
    <row r="6204" ht="15.75" customHeight="1"/>
    <row r="6205" ht="15.75" customHeight="1"/>
    <row r="6206" ht="15.75" customHeight="1"/>
    <row r="6207" ht="15.75" customHeight="1"/>
    <row r="6208" ht="15.75" customHeight="1"/>
    <row r="6209" ht="15.75" customHeight="1"/>
    <row r="6210" ht="15.75" customHeight="1"/>
    <row r="6211" ht="15.75" customHeight="1"/>
    <row r="6212" ht="15.75" customHeight="1"/>
    <row r="6213" ht="15.75" customHeight="1"/>
    <row r="6214" ht="15.75" customHeight="1"/>
    <row r="6215" ht="15.75" customHeight="1"/>
    <row r="6216" ht="15.75" customHeight="1"/>
    <row r="6217" ht="15.75" customHeight="1"/>
    <row r="6218" ht="15.75" customHeight="1"/>
    <row r="6219" ht="15.75" customHeight="1"/>
    <row r="6220" ht="15.75" customHeight="1"/>
    <row r="6221" ht="15.75" customHeight="1"/>
    <row r="6222" ht="15.75" customHeight="1"/>
    <row r="6223" ht="15.75" customHeight="1"/>
    <row r="6224" ht="15.75" customHeight="1"/>
    <row r="6225" ht="15.75" customHeight="1"/>
    <row r="6226" ht="15.75" customHeight="1"/>
    <row r="6227" ht="15.75" customHeight="1"/>
    <row r="6228" ht="15.75" customHeight="1"/>
    <row r="6229" ht="15.75" customHeight="1"/>
    <row r="6230" ht="15.75" customHeight="1"/>
    <row r="6231" ht="15.75" customHeight="1"/>
    <row r="6232" ht="15.75" customHeight="1"/>
    <row r="6233" ht="15.75" customHeight="1"/>
    <row r="6234" ht="15.75" customHeight="1"/>
    <row r="6235" ht="15.75" customHeight="1"/>
    <row r="6236" ht="15.75" customHeight="1"/>
    <row r="6237" ht="15.75" customHeight="1"/>
    <row r="6238" ht="15.75" customHeight="1"/>
    <row r="6239" ht="15.75" customHeight="1"/>
    <row r="6240" ht="15.75" customHeight="1"/>
    <row r="6241" ht="15.75" customHeight="1"/>
    <row r="6242" ht="15.75" customHeight="1"/>
    <row r="6243" ht="15.75" customHeight="1"/>
    <row r="6244" ht="15.75" customHeight="1"/>
    <row r="6245" ht="15.75" customHeight="1"/>
    <row r="6246" ht="15.75" customHeight="1"/>
    <row r="6247" ht="15.75" customHeight="1"/>
    <row r="6248" ht="15.75" customHeight="1"/>
    <row r="6249" ht="15.75" customHeight="1"/>
    <row r="6250" ht="15.75" customHeight="1"/>
    <row r="6251" ht="15.75" customHeight="1"/>
    <row r="6252" ht="15.75" customHeight="1"/>
    <row r="6253" ht="15.75" customHeight="1"/>
    <row r="6254" ht="15.75" customHeight="1"/>
    <row r="6255" ht="15.75" customHeight="1"/>
    <row r="6256" ht="15.75" customHeight="1"/>
    <row r="6257" ht="15.75" customHeight="1"/>
    <row r="6258" ht="15.75" customHeight="1"/>
    <row r="6259" ht="15.75" customHeight="1"/>
    <row r="6260" ht="15.75" customHeight="1"/>
    <row r="6261" ht="15.75" customHeight="1"/>
    <row r="6262" ht="15.75" customHeight="1"/>
    <row r="6263" ht="15.75" customHeight="1"/>
    <row r="6264" ht="15.75" customHeight="1"/>
    <row r="6265" ht="15.75" customHeight="1"/>
    <row r="6266" ht="15.75" customHeight="1"/>
    <row r="6267" ht="15.75" customHeight="1"/>
    <row r="6268" ht="15.75" customHeight="1"/>
    <row r="6269" ht="15.75" customHeight="1"/>
    <row r="6270" ht="15.75" customHeight="1"/>
    <row r="6271" ht="15.75" customHeight="1"/>
    <row r="6272" ht="15.75" customHeight="1"/>
    <row r="6273" ht="15.75" customHeight="1"/>
    <row r="6274" ht="15.75" customHeight="1"/>
    <row r="6275" ht="15.75" customHeight="1"/>
    <row r="6276" ht="15.75" customHeight="1"/>
    <row r="6277" ht="15.75" customHeight="1"/>
    <row r="6278" ht="15.75" customHeight="1"/>
    <row r="6279" ht="15.75" customHeight="1"/>
    <row r="6280" ht="15.75" customHeight="1"/>
    <row r="6281" ht="15.75" customHeight="1"/>
    <row r="6282" ht="15.75" customHeight="1"/>
    <row r="6283" ht="15.75" customHeight="1"/>
    <row r="6284" ht="15.75" customHeight="1"/>
    <row r="6285" ht="15.75" customHeight="1"/>
    <row r="6286" ht="15.75" customHeight="1"/>
    <row r="6287" ht="15.75" customHeight="1"/>
    <row r="6288" ht="15.75" customHeight="1"/>
    <row r="6289" ht="15.75" customHeight="1"/>
    <row r="6290" ht="15.75" customHeight="1"/>
    <row r="6291" ht="15.75" customHeight="1"/>
    <row r="6292" ht="15.75" customHeight="1"/>
    <row r="6293" ht="15.75" customHeight="1"/>
    <row r="6294" ht="15.75" customHeight="1"/>
    <row r="6295" ht="15.75" customHeight="1"/>
    <row r="6296" ht="15.75" customHeight="1"/>
    <row r="6297" ht="15.75" customHeight="1"/>
    <row r="6298" ht="15.75" customHeight="1"/>
    <row r="6299" ht="15.75" customHeight="1"/>
    <row r="6300" ht="15.75" customHeight="1"/>
    <row r="6301" ht="15.75" customHeight="1"/>
    <row r="6302" ht="15.75" customHeight="1"/>
    <row r="6303" ht="15.75" customHeight="1"/>
    <row r="6304" ht="15.75" customHeight="1"/>
    <row r="6305" ht="15.75" customHeight="1"/>
    <row r="6306" ht="15.75" customHeight="1"/>
    <row r="6307" ht="15.75" customHeight="1"/>
    <row r="6308" ht="15.75" customHeight="1"/>
    <row r="6309" ht="15.75" customHeight="1"/>
    <row r="6310" ht="15.75" customHeight="1"/>
    <row r="6311" ht="15.75" customHeight="1"/>
    <row r="6312" ht="15.75" customHeight="1"/>
    <row r="6313" ht="15.75" customHeight="1"/>
    <row r="6314" ht="15.75" customHeight="1"/>
    <row r="6315" ht="15.75" customHeight="1"/>
    <row r="6316" ht="15.75" customHeight="1"/>
    <row r="6317" ht="15.75" customHeight="1"/>
    <row r="6318" ht="15.75" customHeight="1"/>
    <row r="6319" ht="15.75" customHeight="1"/>
    <row r="6320" ht="15.75" customHeight="1"/>
    <row r="6321" ht="15.75" customHeight="1"/>
    <row r="6322" ht="15.75" customHeight="1"/>
    <row r="6323" ht="15.75" customHeight="1"/>
    <row r="6324" ht="15.75" customHeight="1"/>
    <row r="6325" ht="15.75" customHeight="1"/>
    <row r="6326" ht="15.75" customHeight="1"/>
    <row r="6327" ht="15.75" customHeight="1"/>
    <row r="6328" ht="15.75" customHeight="1"/>
    <row r="6329" ht="15.75" customHeight="1"/>
    <row r="6330" ht="15.75" customHeight="1"/>
    <row r="6331" ht="15.75" customHeight="1"/>
    <row r="6332" ht="15.75" customHeight="1"/>
    <row r="6333" ht="15.75" customHeight="1"/>
    <row r="6334" ht="15.75" customHeight="1"/>
    <row r="6335" ht="15.75" customHeight="1"/>
    <row r="6336" ht="15.75" customHeight="1"/>
    <row r="6337" ht="15.75" customHeight="1"/>
    <row r="6338" ht="15.75" customHeight="1"/>
    <row r="6339" ht="15.75" customHeight="1"/>
    <row r="6340" ht="15.75" customHeight="1"/>
    <row r="6341" ht="15.75" customHeight="1"/>
    <row r="6342" ht="15.75" customHeight="1"/>
    <row r="6343" ht="15.75" customHeight="1"/>
    <row r="6344" ht="15.75" customHeight="1"/>
    <row r="6345" ht="15.75" customHeight="1"/>
    <row r="6346" ht="15.75" customHeight="1"/>
    <row r="6347" ht="15.75" customHeight="1"/>
    <row r="6348" ht="15.75" customHeight="1"/>
    <row r="6349" ht="15.75" customHeight="1"/>
    <row r="6350" ht="15.75" customHeight="1"/>
    <row r="6351" ht="15.75" customHeight="1"/>
    <row r="6352" ht="15.75" customHeight="1"/>
    <row r="6353" ht="15.75" customHeight="1"/>
    <row r="6354" ht="15.75" customHeight="1"/>
    <row r="6355" ht="15.75" customHeight="1"/>
    <row r="6356" ht="15.75" customHeight="1"/>
    <row r="6357" ht="15.75" customHeight="1"/>
    <row r="6358" ht="15.75" customHeight="1"/>
    <row r="6359" ht="15.75" customHeight="1"/>
    <row r="6360" ht="15.75" customHeight="1"/>
    <row r="6361" ht="15.75" customHeight="1"/>
    <row r="6362" ht="15.75" customHeight="1"/>
    <row r="6363" ht="15.75" customHeight="1"/>
    <row r="6364" ht="15.75" customHeight="1"/>
    <row r="6365" ht="15.75" customHeight="1"/>
    <row r="6366" ht="15.75" customHeight="1"/>
    <row r="6367" ht="15.75" customHeight="1"/>
    <row r="6368" ht="15.75" customHeight="1"/>
    <row r="6369" ht="15.75" customHeight="1"/>
    <row r="6370" ht="15.75" customHeight="1"/>
    <row r="6371" ht="15.75" customHeight="1"/>
    <row r="6372" ht="15.75" customHeight="1"/>
    <row r="6373" ht="15.75" customHeight="1"/>
    <row r="6374" ht="15.75" customHeight="1"/>
    <row r="6375" ht="15.75" customHeight="1"/>
    <row r="6376" ht="15.75" customHeight="1"/>
    <row r="6377" ht="15.75" customHeight="1"/>
    <row r="6378" ht="15.75" customHeight="1"/>
    <row r="6379" ht="15.75" customHeight="1"/>
    <row r="6380" ht="15.75" customHeight="1"/>
    <row r="6381" ht="15.75" customHeight="1"/>
    <row r="6382" ht="15.75" customHeight="1"/>
    <row r="6383" ht="15.75" customHeight="1"/>
    <row r="6384" ht="15.75" customHeight="1"/>
    <row r="6385" ht="15.75" customHeight="1"/>
    <row r="6386" ht="15.75" customHeight="1"/>
    <row r="6387" ht="15.75" customHeight="1"/>
    <row r="6388" ht="15.75" customHeight="1"/>
    <row r="6389" ht="15.75" customHeight="1"/>
    <row r="6390" ht="15.75" customHeight="1"/>
    <row r="6391" ht="15.75" customHeight="1"/>
    <row r="6392" ht="15.75" customHeight="1"/>
    <row r="6393" ht="15.75" customHeight="1"/>
    <row r="6394" ht="15.75" customHeight="1"/>
    <row r="6395" ht="15.75" customHeight="1"/>
    <row r="6396" ht="15.75" customHeight="1"/>
    <row r="6397" ht="15.75" customHeight="1"/>
    <row r="6398" ht="15.75" customHeight="1"/>
    <row r="6399" ht="15.75" customHeight="1"/>
    <row r="6400" ht="15.75" customHeight="1"/>
    <row r="6401" ht="15.75" customHeight="1"/>
    <row r="6402" ht="15.75" customHeight="1"/>
    <row r="6403" ht="15.75" customHeight="1"/>
    <row r="6404" ht="15.75" customHeight="1"/>
    <row r="6405" ht="15.75" customHeight="1"/>
    <row r="6406" ht="15.75" customHeight="1"/>
    <row r="6407" ht="15.75" customHeight="1"/>
    <row r="6408" ht="15.75" customHeight="1"/>
    <row r="6409" ht="15.75" customHeight="1"/>
    <row r="6410" ht="15.75" customHeight="1"/>
    <row r="6411" ht="15.75" customHeight="1"/>
    <row r="6412" ht="15.75" customHeight="1"/>
    <row r="6413" ht="15.75" customHeight="1"/>
    <row r="6414" ht="15.75" customHeight="1"/>
    <row r="6415" ht="15.75" customHeight="1"/>
    <row r="6416" ht="15.75" customHeight="1"/>
    <row r="6417" ht="15.75" customHeight="1"/>
    <row r="6418" ht="15.75" customHeight="1"/>
    <row r="6419" ht="15.75" customHeight="1"/>
    <row r="6420" ht="15.75" customHeight="1"/>
    <row r="6421" ht="15.75" customHeight="1"/>
    <row r="6422" ht="15.75" customHeight="1"/>
    <row r="6423" ht="15.75" customHeight="1"/>
    <row r="6424" ht="15.75" customHeight="1"/>
    <row r="6425" ht="15.75" customHeight="1"/>
    <row r="6426" ht="15.75" customHeight="1"/>
    <row r="6427" ht="15.75" customHeight="1"/>
    <row r="6428" ht="15.75" customHeight="1"/>
    <row r="6429" ht="15.75" customHeight="1"/>
    <row r="6430" ht="15.75" customHeight="1"/>
    <row r="6431" ht="15.75" customHeight="1"/>
    <row r="6432" ht="15.75" customHeight="1"/>
    <row r="6433" ht="15.75" customHeight="1"/>
    <row r="6434" ht="15.75" customHeight="1"/>
    <row r="6435" ht="15.75" customHeight="1"/>
    <row r="6436" ht="15.75" customHeight="1"/>
    <row r="6437" ht="15.75" customHeight="1"/>
    <row r="6438" ht="15.75" customHeight="1"/>
    <row r="6439" ht="15.75" customHeight="1"/>
    <row r="6440" ht="15.75" customHeight="1"/>
    <row r="6441" ht="15.75" customHeight="1"/>
    <row r="6442" ht="15.75" customHeight="1"/>
    <row r="6443" ht="15.75" customHeight="1"/>
    <row r="6444" ht="15.75" customHeight="1"/>
    <row r="6445" ht="15.75" customHeight="1"/>
    <row r="6446" ht="15.75" customHeight="1"/>
    <row r="6447" ht="15.75" customHeight="1"/>
    <row r="6448" ht="15.75" customHeight="1"/>
    <row r="6449" ht="15.75" customHeight="1"/>
    <row r="6450" ht="15.75" customHeight="1"/>
    <row r="6451" ht="15.75" customHeight="1"/>
    <row r="6452" ht="15.75" customHeight="1"/>
    <row r="6453" ht="15.75" customHeight="1"/>
    <row r="6454" ht="15.75" customHeight="1"/>
    <row r="6455" ht="15.75" customHeight="1"/>
    <row r="6456" ht="15.75" customHeight="1"/>
    <row r="6457" ht="15.75" customHeight="1"/>
    <row r="6458" ht="15.75" customHeight="1"/>
    <row r="6459" ht="15.75" customHeight="1"/>
    <row r="6460" ht="15.75" customHeight="1"/>
    <row r="6461" ht="15.75" customHeight="1"/>
    <row r="6462" ht="15.75" customHeight="1"/>
    <row r="6463" ht="15.75" customHeight="1"/>
    <row r="6464" ht="15.75" customHeight="1"/>
    <row r="6465" ht="15.75" customHeight="1"/>
    <row r="6466" ht="15.75" customHeight="1"/>
    <row r="6467" ht="15.75" customHeight="1"/>
    <row r="6468" ht="15.75" customHeight="1"/>
    <row r="6469" ht="15.75" customHeight="1"/>
    <row r="6470" ht="15.75" customHeight="1"/>
    <row r="6471" ht="15.75" customHeight="1"/>
    <row r="6472" ht="15.75" customHeight="1"/>
    <row r="6473" ht="15.75" customHeight="1"/>
    <row r="6474" ht="15.75" customHeight="1"/>
    <row r="6475" ht="15.75" customHeight="1"/>
    <row r="6476" ht="15.75" customHeight="1"/>
    <row r="6477" ht="15.75" customHeight="1"/>
    <row r="6478" ht="15.75" customHeight="1"/>
    <row r="6479" ht="15.75" customHeight="1"/>
    <row r="6480" ht="15.75" customHeight="1"/>
    <row r="6481" ht="15.75" customHeight="1"/>
    <row r="6482" ht="15.75" customHeight="1"/>
    <row r="6483" ht="15.75" customHeight="1"/>
    <row r="6484" ht="15.75" customHeight="1"/>
    <row r="6485" ht="15.75" customHeight="1"/>
    <row r="6486" ht="15.75" customHeight="1"/>
    <row r="6487" ht="15.75" customHeight="1"/>
    <row r="6488" ht="15.75" customHeight="1"/>
    <row r="6489" ht="15.75" customHeight="1"/>
    <row r="6490" ht="15.75" customHeight="1"/>
    <row r="6491" ht="15.75" customHeight="1"/>
    <row r="6492" ht="15.75" customHeight="1"/>
    <row r="6493" ht="15.75" customHeight="1"/>
    <row r="6494" ht="15.75" customHeight="1"/>
    <row r="6495" ht="15.75" customHeight="1"/>
    <row r="6496" ht="15.75" customHeight="1"/>
    <row r="6497" ht="15.75" customHeight="1"/>
    <row r="6498" ht="15.75" customHeight="1"/>
    <row r="6499" ht="15.75" customHeight="1"/>
    <row r="6500" ht="15.75" customHeight="1"/>
    <row r="6501" ht="15.75" customHeight="1"/>
    <row r="6502" ht="15.75" customHeight="1"/>
    <row r="6503" ht="15.75" customHeight="1"/>
    <row r="6504" ht="15.75" customHeight="1"/>
    <row r="6505" ht="15.75" customHeight="1"/>
    <row r="6506" ht="15.75" customHeight="1"/>
    <row r="6507" ht="15.75" customHeight="1"/>
    <row r="6508" ht="15.75" customHeight="1"/>
    <row r="6509" ht="15.75" customHeight="1"/>
    <row r="6510" ht="15.75" customHeight="1"/>
    <row r="6511" ht="15.75" customHeight="1"/>
    <row r="6512" ht="15.75" customHeight="1"/>
    <row r="6513" ht="15.75" customHeight="1"/>
    <row r="6514" ht="15.75" customHeight="1"/>
    <row r="6515" ht="15.75" customHeight="1"/>
    <row r="6516" ht="15.75" customHeight="1"/>
    <row r="6517" ht="15.75" customHeight="1"/>
    <row r="6518" ht="15.75" customHeight="1"/>
    <row r="6519" ht="15.75" customHeight="1"/>
    <row r="6520" ht="15.75" customHeight="1"/>
    <row r="6521" ht="15.75" customHeight="1"/>
    <row r="6522" ht="15.75" customHeight="1"/>
    <row r="6523" ht="15.75" customHeight="1"/>
    <row r="6524" ht="15.75" customHeight="1"/>
    <row r="6525" ht="15.75" customHeight="1"/>
    <row r="6526" ht="15.75" customHeight="1"/>
    <row r="6527" ht="15.75" customHeight="1"/>
    <row r="6528" ht="15.75" customHeight="1"/>
    <row r="6529" ht="15.75" customHeight="1"/>
    <row r="6530" ht="15.75" customHeight="1"/>
    <row r="6531" ht="15.75" customHeight="1"/>
    <row r="6532" ht="15.75" customHeight="1"/>
    <row r="6533" ht="15.75" customHeight="1"/>
    <row r="6534" ht="15.75" customHeight="1"/>
    <row r="6535" ht="15.75" customHeight="1"/>
    <row r="6536" ht="15.75" customHeight="1"/>
    <row r="6537" ht="15.75" customHeight="1"/>
    <row r="6538" ht="15.75" customHeight="1"/>
    <row r="6539" ht="15.75" customHeight="1"/>
    <row r="6540" ht="15.75" customHeight="1"/>
    <row r="6541" ht="15.75" customHeight="1"/>
    <row r="6542" ht="15.75" customHeight="1"/>
    <row r="6543" ht="15.75" customHeight="1"/>
    <row r="6544" ht="15.75" customHeight="1"/>
    <row r="6545" ht="15.75" customHeight="1"/>
    <row r="6546" ht="15.75" customHeight="1"/>
    <row r="6547" ht="15.75" customHeight="1"/>
    <row r="6548" ht="15.75" customHeight="1"/>
    <row r="6549" ht="15.75" customHeight="1"/>
    <row r="6550" ht="15.75" customHeight="1"/>
    <row r="6551" ht="15.75" customHeight="1"/>
    <row r="6552" ht="15.75" customHeight="1"/>
    <row r="6553" ht="15.75" customHeight="1"/>
    <row r="6554" ht="15.75" customHeight="1"/>
    <row r="6555" ht="15.75" customHeight="1"/>
    <row r="6556" ht="15.75" customHeight="1"/>
    <row r="6557" ht="15.75" customHeight="1"/>
    <row r="6558" ht="15.75" customHeight="1"/>
    <row r="6559" ht="15.75" customHeight="1"/>
    <row r="6560" ht="15.75" customHeight="1"/>
    <row r="6561" ht="15.75" customHeight="1"/>
    <row r="6562" ht="15.75" customHeight="1"/>
    <row r="6563" ht="15.75" customHeight="1"/>
    <row r="6564" ht="15.75" customHeight="1"/>
    <row r="6565" ht="15.75" customHeight="1"/>
    <row r="6566" ht="15.75" customHeight="1"/>
    <row r="6567" ht="15.75" customHeight="1"/>
    <row r="6568" ht="15.75" customHeight="1"/>
    <row r="6569" ht="15.75" customHeight="1"/>
    <row r="6570" ht="15.75" customHeight="1"/>
    <row r="6571" ht="15.75" customHeight="1"/>
    <row r="6572" ht="15.75" customHeight="1"/>
    <row r="6573" ht="15.75" customHeight="1"/>
    <row r="6574" ht="15.75" customHeight="1"/>
    <row r="6575" ht="15.75" customHeight="1"/>
    <row r="6576" ht="15.75" customHeight="1"/>
    <row r="6577" ht="15.75" customHeight="1"/>
    <row r="6578" ht="15.75" customHeight="1"/>
    <row r="6579" ht="15.75" customHeight="1"/>
    <row r="6580" ht="15.75" customHeight="1"/>
    <row r="6581" ht="15.75" customHeight="1"/>
    <row r="6582" ht="15.75" customHeight="1"/>
    <row r="6583" ht="15.75" customHeight="1"/>
    <row r="6584" ht="15.75" customHeight="1"/>
    <row r="6585" ht="15.75" customHeight="1"/>
    <row r="6586" ht="15.75" customHeight="1"/>
    <row r="6587" ht="15.75" customHeight="1"/>
    <row r="6588" ht="15.75" customHeight="1"/>
    <row r="6589" ht="15.75" customHeight="1"/>
    <row r="6590" ht="15.75" customHeight="1"/>
    <row r="6591" ht="15.75" customHeight="1"/>
    <row r="6592" ht="15.75" customHeight="1"/>
    <row r="6593" ht="15.75" customHeight="1"/>
    <row r="6594" ht="15.75" customHeight="1"/>
    <row r="6595" ht="15.75" customHeight="1"/>
    <row r="6596" ht="15.75" customHeight="1"/>
    <row r="6597" ht="15.75" customHeight="1"/>
    <row r="6598" ht="15.75" customHeight="1"/>
    <row r="6599" ht="15.75" customHeight="1"/>
    <row r="6600" ht="15.75" customHeight="1"/>
    <row r="6601" ht="15.75" customHeight="1"/>
    <row r="6602" ht="15.75" customHeight="1"/>
    <row r="6603" ht="15.75" customHeight="1"/>
    <row r="6604" ht="15.75" customHeight="1"/>
    <row r="6605" ht="15.75" customHeight="1"/>
    <row r="6606" ht="15.75" customHeight="1"/>
    <row r="6607" ht="15.75" customHeight="1"/>
    <row r="6608" ht="15.75" customHeight="1"/>
    <row r="6609" ht="15.75" customHeight="1"/>
    <row r="6610" ht="15.75" customHeight="1"/>
    <row r="6611" ht="15.75" customHeight="1"/>
    <row r="6612" ht="15.75" customHeight="1"/>
    <row r="6613" ht="15.75" customHeight="1"/>
    <row r="6614" ht="15.75" customHeight="1"/>
    <row r="6615" ht="15.75" customHeight="1"/>
    <row r="6616" ht="15.75" customHeight="1"/>
    <row r="6617" ht="15.75" customHeight="1"/>
    <row r="6618" ht="15.75" customHeight="1"/>
    <row r="6619" ht="15.75" customHeight="1"/>
    <row r="6620" ht="15.75" customHeight="1"/>
    <row r="6621" ht="15.75" customHeight="1"/>
    <row r="6622" ht="15.75" customHeight="1"/>
    <row r="6623" ht="15.75" customHeight="1"/>
    <row r="6624" ht="15.75" customHeight="1"/>
    <row r="6625" ht="15.75" customHeight="1"/>
    <row r="6626" ht="15.75" customHeight="1"/>
    <row r="6627" ht="15.75" customHeight="1"/>
    <row r="6628" ht="15.75" customHeight="1"/>
    <row r="6629" ht="15.75" customHeight="1"/>
    <row r="6630" ht="15.75" customHeight="1"/>
    <row r="6631" ht="15.75" customHeight="1"/>
    <row r="6632" ht="15.75" customHeight="1"/>
    <row r="6633" ht="15.75" customHeight="1"/>
    <row r="6634" ht="15.75" customHeight="1"/>
    <row r="6635" ht="15.75" customHeight="1"/>
    <row r="6636" ht="15.75" customHeight="1"/>
    <row r="6637" ht="15.75" customHeight="1"/>
    <row r="6638" ht="15.75" customHeight="1"/>
    <row r="6639" ht="15.75" customHeight="1"/>
    <row r="6640" ht="15.75" customHeight="1"/>
    <row r="6641" ht="15.75" customHeight="1"/>
    <row r="6642" ht="15.75" customHeight="1"/>
    <row r="6643" ht="15.75" customHeight="1"/>
    <row r="6644" ht="15.75" customHeight="1"/>
    <row r="6645" ht="15.75" customHeight="1"/>
    <row r="6646" ht="15.75" customHeight="1"/>
    <row r="6647" ht="15.75" customHeight="1"/>
    <row r="6648" ht="15.75" customHeight="1"/>
    <row r="6649" ht="15.75" customHeight="1"/>
    <row r="6650" ht="15.75" customHeight="1"/>
    <row r="6651" ht="15.75" customHeight="1"/>
    <row r="6652" ht="15.75" customHeight="1"/>
    <row r="6653" ht="15.75" customHeight="1"/>
    <row r="6654" ht="15.75" customHeight="1"/>
    <row r="6655" ht="15.75" customHeight="1"/>
    <row r="6656" ht="15.75" customHeight="1"/>
    <row r="6657" ht="15.75" customHeight="1"/>
    <row r="6658" ht="15.75" customHeight="1"/>
    <row r="6659" ht="15.75" customHeight="1"/>
    <row r="6660" ht="15.75" customHeight="1"/>
    <row r="6661" ht="15.75" customHeight="1"/>
    <row r="6662" ht="15.75" customHeight="1"/>
    <row r="6663" ht="15.75" customHeight="1"/>
    <row r="6664" ht="15.75" customHeight="1"/>
    <row r="6665" ht="15.75" customHeight="1"/>
    <row r="6666" ht="15.75" customHeight="1"/>
    <row r="6667" ht="15.75" customHeight="1"/>
    <row r="6668" ht="15.75" customHeight="1"/>
    <row r="6669" ht="15.75" customHeight="1"/>
    <row r="6670" ht="15.75" customHeight="1"/>
    <row r="6671" ht="15.75" customHeight="1"/>
    <row r="6672" ht="15.75" customHeight="1"/>
    <row r="6673" ht="15.75" customHeight="1"/>
    <row r="6674" ht="15.75" customHeight="1"/>
    <row r="6675" ht="15.75" customHeight="1"/>
    <row r="6676" ht="15.75" customHeight="1"/>
    <row r="6677" ht="15.75" customHeight="1"/>
    <row r="6678" ht="15.75" customHeight="1"/>
    <row r="6679" ht="15.75" customHeight="1"/>
    <row r="6680" ht="15.75" customHeight="1"/>
    <row r="6681" ht="15.75" customHeight="1"/>
    <row r="6682" ht="15.75" customHeight="1"/>
    <row r="6683" ht="15.75" customHeight="1"/>
    <row r="6684" ht="15.75" customHeight="1"/>
    <row r="6685" ht="15.75" customHeight="1"/>
    <row r="6686" ht="15.75" customHeight="1"/>
    <row r="6687" ht="15.75" customHeight="1"/>
    <row r="6688" ht="15.75" customHeight="1"/>
    <row r="6689" ht="15.75" customHeight="1"/>
    <row r="6690" ht="15.75" customHeight="1"/>
    <row r="6691" ht="15.75" customHeight="1"/>
    <row r="6692" ht="15.75" customHeight="1"/>
    <row r="6693" ht="15.75" customHeight="1"/>
    <row r="6694" ht="15.75" customHeight="1"/>
    <row r="6695" ht="15.75" customHeight="1"/>
    <row r="6696" ht="15.75" customHeight="1"/>
    <row r="6697" ht="15.75" customHeight="1"/>
    <row r="6698" ht="15.75" customHeight="1"/>
    <row r="6699" ht="15.75" customHeight="1"/>
    <row r="6700" ht="15.75" customHeight="1"/>
    <row r="6701" ht="15.75" customHeight="1"/>
    <row r="6702" ht="15.75" customHeight="1"/>
    <row r="6703" ht="15.75" customHeight="1"/>
    <row r="6704" ht="15.75" customHeight="1"/>
    <row r="6705" ht="15.75" customHeight="1"/>
    <row r="6706" ht="15.75" customHeight="1"/>
    <row r="6707" ht="15.75" customHeight="1"/>
    <row r="6708" ht="15.75" customHeight="1"/>
    <row r="6709" ht="15.75" customHeight="1"/>
    <row r="6710" ht="15.75" customHeight="1"/>
    <row r="6711" ht="15.75" customHeight="1"/>
    <row r="6712" ht="15.75" customHeight="1"/>
    <row r="6713" ht="15.75" customHeight="1"/>
    <row r="6714" ht="15.75" customHeight="1"/>
    <row r="6715" ht="15.75" customHeight="1"/>
    <row r="6716" ht="15.75" customHeight="1"/>
    <row r="6717" ht="15.75" customHeight="1"/>
    <row r="6718" ht="15.75" customHeight="1"/>
    <row r="6719" ht="15.75" customHeight="1"/>
    <row r="6720" ht="15.75" customHeight="1"/>
    <row r="6721" ht="15.75" customHeight="1"/>
    <row r="6722" ht="15.75" customHeight="1"/>
    <row r="6723" ht="15.75" customHeight="1"/>
    <row r="6724" ht="15.75" customHeight="1"/>
    <row r="6725" ht="15.75" customHeight="1"/>
    <row r="6726" ht="15.75" customHeight="1"/>
    <row r="6727" ht="15.75" customHeight="1"/>
    <row r="6728" ht="15.75" customHeight="1"/>
    <row r="6729" ht="15.75" customHeight="1"/>
    <row r="6730" ht="15.75" customHeight="1"/>
    <row r="6731" ht="15.75" customHeight="1"/>
    <row r="6732" ht="15.75" customHeight="1"/>
    <row r="6733" ht="15.75" customHeight="1"/>
    <row r="6734" ht="15.75" customHeight="1"/>
    <row r="6735" ht="15.75" customHeight="1"/>
    <row r="6736" ht="15.75" customHeight="1"/>
    <row r="6737" ht="15.75" customHeight="1"/>
    <row r="6738" ht="15.75" customHeight="1"/>
    <row r="6739" ht="15.75" customHeight="1"/>
    <row r="6740" ht="15.75" customHeight="1"/>
    <row r="6741" ht="15.75" customHeight="1"/>
    <row r="6742" ht="15.75" customHeight="1"/>
    <row r="6743" ht="15.75" customHeight="1"/>
    <row r="6744" ht="15.75" customHeight="1"/>
    <row r="6745" ht="15.75" customHeight="1"/>
    <row r="6746" ht="15.75" customHeight="1"/>
    <row r="6747" ht="15.75" customHeight="1"/>
    <row r="6748" ht="15.75" customHeight="1"/>
    <row r="6749" ht="15.75" customHeight="1"/>
    <row r="6750" ht="15.75" customHeight="1"/>
    <row r="6751" ht="15.75" customHeight="1"/>
    <row r="6752" ht="15.75" customHeight="1"/>
    <row r="6753" ht="15.75" customHeight="1"/>
    <row r="6754" ht="15.75" customHeight="1"/>
    <row r="6755" ht="15.75" customHeight="1"/>
    <row r="6756" ht="15.75" customHeight="1"/>
    <row r="6757" ht="15.75" customHeight="1"/>
    <row r="6758" ht="15.75" customHeight="1"/>
    <row r="6759" ht="15.75" customHeight="1"/>
    <row r="6760" ht="15.75" customHeight="1"/>
    <row r="6761" ht="15.75" customHeight="1"/>
    <row r="6762" ht="15.75" customHeight="1"/>
    <row r="6763" ht="15.75" customHeight="1"/>
    <row r="6764" ht="15.75" customHeight="1"/>
    <row r="6765" ht="15.75" customHeight="1"/>
    <row r="6766" ht="15.75" customHeight="1"/>
    <row r="6767" ht="15.75" customHeight="1"/>
    <row r="6768" ht="15.75" customHeight="1"/>
    <row r="6769" ht="15.75" customHeight="1"/>
    <row r="6770" ht="15.75" customHeight="1"/>
    <row r="6771" ht="15.75" customHeight="1"/>
    <row r="6772" ht="15.75" customHeight="1"/>
    <row r="6773" ht="15.75" customHeight="1"/>
    <row r="6774" ht="15.75" customHeight="1"/>
    <row r="6775" ht="15.75" customHeight="1"/>
    <row r="6776" ht="15.75" customHeight="1"/>
    <row r="6777" ht="15.75" customHeight="1"/>
    <row r="6778" ht="15.75" customHeight="1"/>
    <row r="6779" ht="15.75" customHeight="1"/>
    <row r="6780" ht="15.75" customHeight="1"/>
    <row r="6781" ht="15.75" customHeight="1"/>
    <row r="6782" ht="15.75" customHeight="1"/>
    <row r="6783" ht="15.75" customHeight="1"/>
    <row r="6784" ht="15.75" customHeight="1"/>
    <row r="6785" ht="15.75" customHeight="1"/>
    <row r="6786" ht="15.75" customHeight="1"/>
    <row r="6787" ht="15.75" customHeight="1"/>
    <row r="6788" ht="15.75" customHeight="1"/>
    <row r="6789" ht="15.75" customHeight="1"/>
    <row r="6790" ht="15.75" customHeight="1"/>
    <row r="6791" ht="15.75" customHeight="1"/>
    <row r="6792" ht="15.75" customHeight="1"/>
    <row r="6793" ht="15.75" customHeight="1"/>
    <row r="6794" ht="15.75" customHeight="1"/>
    <row r="6795" ht="15.75" customHeight="1"/>
    <row r="6796" ht="15.75" customHeight="1"/>
    <row r="6797" ht="15.75" customHeight="1"/>
    <row r="6798" ht="15.75" customHeight="1"/>
    <row r="6799" ht="15.75" customHeight="1"/>
    <row r="6800" ht="15.75" customHeight="1"/>
    <row r="6801" ht="15.75" customHeight="1"/>
    <row r="6802" ht="15.75" customHeight="1"/>
    <row r="6803" ht="15.75" customHeight="1"/>
    <row r="6804" ht="15.75" customHeight="1"/>
    <row r="6805" ht="15.75" customHeight="1"/>
    <row r="6806" ht="15.75" customHeight="1"/>
    <row r="6807" ht="15.75" customHeight="1"/>
    <row r="6808" ht="15.75" customHeight="1"/>
    <row r="6809" ht="15.75" customHeight="1"/>
    <row r="6810" ht="15.75" customHeight="1"/>
    <row r="6811" ht="15.75" customHeight="1"/>
    <row r="6812" ht="15.75" customHeight="1"/>
    <row r="6813" ht="15.75" customHeight="1"/>
    <row r="6814" ht="15.75" customHeight="1"/>
    <row r="6815" ht="15.75" customHeight="1"/>
    <row r="6816" ht="15.75" customHeight="1"/>
    <row r="6817" ht="15.75" customHeight="1"/>
    <row r="6818" ht="15.75" customHeight="1"/>
    <row r="6819" ht="15.75" customHeight="1"/>
    <row r="6820" ht="15.75" customHeight="1"/>
    <row r="6821" ht="15.75" customHeight="1"/>
    <row r="6822" ht="15.75" customHeight="1"/>
    <row r="6823" ht="15.75" customHeight="1"/>
    <row r="6824" ht="15.75" customHeight="1"/>
    <row r="6825" ht="15.75" customHeight="1"/>
    <row r="6826" ht="15.75" customHeight="1"/>
    <row r="6827" ht="15.75" customHeight="1"/>
    <row r="6828" ht="15.75" customHeight="1"/>
    <row r="6829" ht="15.75" customHeight="1"/>
    <row r="6830" ht="15.75" customHeight="1"/>
    <row r="6831" ht="15.75" customHeight="1"/>
    <row r="6832" ht="15.75" customHeight="1"/>
    <row r="6833" ht="15.75" customHeight="1"/>
    <row r="6834" ht="15.75" customHeight="1"/>
    <row r="6835" ht="15.75" customHeight="1"/>
    <row r="6836" ht="15.75" customHeight="1"/>
    <row r="6837" ht="15.75" customHeight="1"/>
    <row r="6838" ht="15.75" customHeight="1"/>
    <row r="6839" ht="15.75" customHeight="1"/>
    <row r="6840" ht="15.75" customHeight="1"/>
    <row r="6841" ht="15.75" customHeight="1"/>
    <row r="6842" ht="15.75" customHeight="1"/>
    <row r="6843" ht="15.75" customHeight="1"/>
    <row r="6844" ht="15.75" customHeight="1"/>
    <row r="6845" ht="15.75" customHeight="1"/>
    <row r="6846" ht="15.75" customHeight="1"/>
    <row r="6847" ht="15.75" customHeight="1"/>
    <row r="6848" ht="15.75" customHeight="1"/>
    <row r="6849" ht="15.75" customHeight="1"/>
    <row r="6850" ht="15.75" customHeight="1"/>
    <row r="6851" ht="15.75" customHeight="1"/>
    <row r="6852" ht="15.75" customHeight="1"/>
    <row r="6853" ht="15.75" customHeight="1"/>
    <row r="6854" ht="15.75" customHeight="1"/>
    <row r="6855" ht="15.75" customHeight="1"/>
    <row r="6856" ht="15.75" customHeight="1"/>
    <row r="6857" ht="15.75" customHeight="1"/>
    <row r="6858" ht="15.75" customHeight="1"/>
    <row r="6859" ht="15.75" customHeight="1"/>
    <row r="6860" ht="15.75" customHeight="1"/>
    <row r="6861" ht="15.75" customHeight="1"/>
    <row r="6862" ht="15.75" customHeight="1"/>
    <row r="6863" ht="15.75" customHeight="1"/>
    <row r="6864" ht="15.75" customHeight="1"/>
    <row r="6865" ht="15.75" customHeight="1"/>
    <row r="6866" ht="15.75" customHeight="1"/>
    <row r="6867" ht="15.75" customHeight="1"/>
    <row r="6868" ht="15.75" customHeight="1"/>
    <row r="6869" ht="15.75" customHeight="1"/>
    <row r="6870" ht="15.75" customHeight="1"/>
    <row r="6871" ht="15.75" customHeight="1"/>
    <row r="6872" ht="15.75" customHeight="1"/>
    <row r="6873" ht="15.75" customHeight="1"/>
    <row r="6874" ht="15.75" customHeight="1"/>
    <row r="6875" ht="15.75" customHeight="1"/>
    <row r="6876" ht="15.75" customHeight="1"/>
    <row r="6877" ht="15.75" customHeight="1"/>
    <row r="6878" ht="15.75" customHeight="1"/>
    <row r="6879" ht="15.75" customHeight="1"/>
    <row r="6880" ht="15.75" customHeight="1"/>
    <row r="6881" ht="15.75" customHeight="1"/>
    <row r="6882" ht="15.75" customHeight="1"/>
    <row r="6883" ht="15.75" customHeight="1"/>
    <row r="6884" ht="15.75" customHeight="1"/>
    <row r="6885" ht="15.75" customHeight="1"/>
    <row r="6886" ht="15.75" customHeight="1"/>
    <row r="6887" ht="15.75" customHeight="1"/>
    <row r="6888" ht="15.75" customHeight="1"/>
    <row r="6889" ht="15.75" customHeight="1"/>
    <row r="6890" ht="15.75" customHeight="1"/>
    <row r="6891" ht="15.75" customHeight="1"/>
    <row r="6892" ht="15.75" customHeight="1"/>
    <row r="6893" ht="15.75" customHeight="1"/>
    <row r="6894" ht="15.75" customHeight="1"/>
    <row r="6895" ht="15.75" customHeight="1"/>
    <row r="6896" ht="15.75" customHeight="1"/>
    <row r="6897" ht="15.75" customHeight="1"/>
    <row r="6898" ht="15.75" customHeight="1"/>
    <row r="6899" ht="15.75" customHeight="1"/>
    <row r="6900" ht="15.75" customHeight="1"/>
    <row r="6901" ht="15.75" customHeight="1"/>
    <row r="6902" ht="15.75" customHeight="1"/>
    <row r="6903" ht="15.75" customHeight="1"/>
    <row r="6904" ht="15.75" customHeight="1"/>
    <row r="6905" ht="15.75" customHeight="1"/>
    <row r="6906" ht="15.75" customHeight="1"/>
    <row r="6907" ht="15.75" customHeight="1"/>
    <row r="6908" ht="15.75" customHeight="1"/>
    <row r="6909" ht="15.75" customHeight="1"/>
    <row r="6910" ht="15.75" customHeight="1"/>
    <row r="6911" ht="15.75" customHeight="1"/>
    <row r="6912" ht="15.75" customHeight="1"/>
    <row r="6913" ht="15.75" customHeight="1"/>
    <row r="6914" ht="15.75" customHeight="1"/>
    <row r="6915" ht="15.75" customHeight="1"/>
    <row r="6916" ht="15.75" customHeight="1"/>
    <row r="6917" ht="15.75" customHeight="1"/>
    <row r="6918" ht="15.75" customHeight="1"/>
    <row r="6919" ht="15.75" customHeight="1"/>
    <row r="6920" ht="15.75" customHeight="1"/>
    <row r="6921" ht="15.75" customHeight="1"/>
    <row r="6922" ht="15.75" customHeight="1"/>
    <row r="6923" ht="15.75" customHeight="1"/>
    <row r="6924" ht="15.75" customHeight="1"/>
    <row r="6925" ht="15.75" customHeight="1"/>
    <row r="6926" ht="15.75" customHeight="1"/>
    <row r="6927" ht="15.75" customHeight="1"/>
    <row r="6928" ht="15.75" customHeight="1"/>
    <row r="6929" ht="15.75" customHeight="1"/>
    <row r="6930" ht="15.75" customHeight="1"/>
    <row r="6931" ht="15.75" customHeight="1"/>
    <row r="6932" ht="15.75" customHeight="1"/>
    <row r="6933" ht="15.75" customHeight="1"/>
    <row r="6934" ht="15.75" customHeight="1"/>
    <row r="6935" ht="15.75" customHeight="1"/>
    <row r="6936" ht="15.75" customHeight="1"/>
    <row r="6937" ht="15.75" customHeight="1"/>
    <row r="6938" ht="15.75" customHeight="1"/>
    <row r="6939" ht="15.75" customHeight="1"/>
    <row r="6940" ht="15.75" customHeight="1"/>
    <row r="6941" ht="15.75" customHeight="1"/>
    <row r="6942" ht="15.75" customHeight="1"/>
    <row r="6943" ht="15.75" customHeight="1"/>
    <row r="6944" ht="15.75" customHeight="1"/>
    <row r="6945" ht="15.75" customHeight="1"/>
    <row r="6946" ht="15.75" customHeight="1"/>
    <row r="6947" ht="15.75" customHeight="1"/>
    <row r="6948" ht="15.75" customHeight="1"/>
    <row r="6949" ht="15.75" customHeight="1"/>
    <row r="6950" ht="15.75" customHeight="1"/>
    <row r="6951" ht="15.75" customHeight="1"/>
    <row r="6952" ht="15.75" customHeight="1"/>
    <row r="6953" ht="15.75" customHeight="1"/>
    <row r="6954" ht="15.75" customHeight="1"/>
    <row r="6955" ht="15.75" customHeight="1"/>
    <row r="6956" ht="15.75" customHeight="1"/>
    <row r="6957" ht="15.75" customHeight="1"/>
    <row r="6958" ht="15.75" customHeight="1"/>
    <row r="6959" ht="15.75" customHeight="1"/>
    <row r="6960" ht="15.75" customHeight="1"/>
    <row r="6961" ht="15.75" customHeight="1"/>
    <row r="6962" ht="15.75" customHeight="1"/>
    <row r="6963" ht="15.75" customHeight="1"/>
    <row r="6964" ht="15.75" customHeight="1"/>
    <row r="6965" ht="15.75" customHeight="1"/>
    <row r="6966" ht="15.75" customHeight="1"/>
    <row r="6967" ht="15.75" customHeight="1"/>
    <row r="6968" ht="15.75" customHeight="1"/>
  </sheetData>
  <sheetProtection/>
  <mergeCells count="5">
    <mergeCell ref="A1:E1"/>
    <mergeCell ref="D3:E3"/>
    <mergeCell ref="A3:A4"/>
    <mergeCell ref="B3:B4"/>
    <mergeCell ref="C3:C4"/>
  </mergeCells>
  <printOptions horizontalCentered="1"/>
  <pageMargins left="0.7479166666666667" right="0.7479166666666667" top="0.6298611111111111" bottom="0.6194444444444445" header="0.5118055555555555" footer="0.3"/>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F16"/>
  <sheetViews>
    <sheetView workbookViewId="0" topLeftCell="A1">
      <selection activeCell="B7" sqref="B7"/>
    </sheetView>
  </sheetViews>
  <sheetFormatPr defaultColWidth="7.875" defaultRowHeight="24.75" customHeight="1"/>
  <cols>
    <col min="1" max="1" width="30.75390625" style="275" customWidth="1"/>
    <col min="2" max="2" width="16.75390625" style="275" customWidth="1"/>
    <col min="3" max="3" width="40.75390625" style="275" customWidth="1"/>
    <col min="4" max="4" width="16.75390625" style="275" customWidth="1"/>
    <col min="5" max="16384" width="7.875" style="275" customWidth="1"/>
  </cols>
  <sheetData>
    <row r="1" spans="1:4" s="273" customFormat="1" ht="37.5" customHeight="1">
      <c r="A1" s="276" t="s">
        <v>87</v>
      </c>
      <c r="B1" s="276"/>
      <c r="C1" s="276"/>
      <c r="D1" s="276"/>
    </row>
    <row r="2" spans="1:4" s="274" customFormat="1" ht="26.25" customHeight="1">
      <c r="A2" s="277"/>
      <c r="B2" s="278"/>
      <c r="D2" s="279" t="s">
        <v>29</v>
      </c>
    </row>
    <row r="3" spans="1:4" s="273" customFormat="1" ht="27" customHeight="1">
      <c r="A3" s="280" t="s">
        <v>61</v>
      </c>
      <c r="B3" s="280" t="s">
        <v>88</v>
      </c>
      <c r="C3" s="280" t="s">
        <v>61</v>
      </c>
      <c r="D3" s="280" t="s">
        <v>88</v>
      </c>
    </row>
    <row r="4" spans="1:4" s="274" customFormat="1" ht="27" customHeight="1">
      <c r="A4" s="281" t="s">
        <v>89</v>
      </c>
      <c r="B4" s="282">
        <v>127330</v>
      </c>
      <c r="C4" s="283" t="s">
        <v>90</v>
      </c>
      <c r="D4" s="282">
        <v>332735</v>
      </c>
    </row>
    <row r="5" spans="1:4" s="274" customFormat="1" ht="27" customHeight="1">
      <c r="A5" s="281" t="s">
        <v>91</v>
      </c>
      <c r="B5" s="282">
        <v>194127</v>
      </c>
      <c r="C5" s="283" t="s">
        <v>92</v>
      </c>
      <c r="D5" s="282">
        <v>18000</v>
      </c>
    </row>
    <row r="6" spans="1:4" s="274" customFormat="1" ht="27" customHeight="1">
      <c r="A6" s="281" t="s">
        <v>93</v>
      </c>
      <c r="B6" s="282">
        <v>7032</v>
      </c>
      <c r="C6" s="283" t="s">
        <v>94</v>
      </c>
      <c r="D6" s="282">
        <v>15000</v>
      </c>
    </row>
    <row r="7" spans="1:4" s="274" customFormat="1" ht="27" customHeight="1">
      <c r="A7" s="281" t="s">
        <v>95</v>
      </c>
      <c r="B7" s="282">
        <v>92815</v>
      </c>
      <c r="C7" s="283" t="s">
        <v>96</v>
      </c>
      <c r="D7" s="282">
        <v>3000</v>
      </c>
    </row>
    <row r="8" spans="1:6" s="274" customFormat="1" ht="27" customHeight="1">
      <c r="A8" s="281" t="s">
        <v>97</v>
      </c>
      <c r="B8" s="282">
        <v>94280</v>
      </c>
      <c r="C8" s="281" t="s">
        <v>98</v>
      </c>
      <c r="D8" s="282"/>
      <c r="F8" s="274" t="s">
        <v>99</v>
      </c>
    </row>
    <row r="9" spans="1:4" s="273" customFormat="1" ht="27" customHeight="1">
      <c r="A9" s="281" t="s">
        <v>100</v>
      </c>
      <c r="B9" s="284"/>
      <c r="C9" s="281" t="s">
        <v>101</v>
      </c>
      <c r="D9" s="282">
        <v>16851</v>
      </c>
    </row>
    <row r="10" spans="1:4" s="273" customFormat="1" ht="27" customHeight="1">
      <c r="A10" s="281" t="s">
        <v>102</v>
      </c>
      <c r="B10" s="282">
        <v>32016</v>
      </c>
      <c r="C10" s="281" t="s">
        <v>103</v>
      </c>
      <c r="D10" s="282"/>
    </row>
    <row r="11" spans="1:4" s="273" customFormat="1" ht="24" customHeight="1">
      <c r="A11" s="281" t="s">
        <v>104</v>
      </c>
      <c r="B11" s="282">
        <v>14113</v>
      </c>
      <c r="C11" s="281" t="s">
        <v>105</v>
      </c>
      <c r="D11" s="282"/>
    </row>
    <row r="12" spans="1:4" s="273" customFormat="1" ht="24" customHeight="1">
      <c r="A12" s="281" t="s">
        <v>106</v>
      </c>
      <c r="B12" s="282"/>
      <c r="C12" s="283"/>
      <c r="D12" s="282"/>
    </row>
    <row r="13" spans="1:4" s="273" customFormat="1" ht="24" customHeight="1">
      <c r="A13" s="281" t="s">
        <v>107</v>
      </c>
      <c r="B13" s="282">
        <v>20000</v>
      </c>
      <c r="C13" s="283" t="s">
        <v>108</v>
      </c>
      <c r="D13" s="282">
        <v>20000</v>
      </c>
    </row>
    <row r="14" spans="1:4" s="273" customFormat="1" ht="24" customHeight="1">
      <c r="A14" s="281"/>
      <c r="B14" s="282"/>
      <c r="C14" s="283" t="s">
        <v>109</v>
      </c>
      <c r="D14" s="282">
        <v>20000</v>
      </c>
    </row>
    <row r="15" spans="1:4" s="273" customFormat="1" ht="24" customHeight="1">
      <c r="A15" s="281"/>
      <c r="B15" s="282"/>
      <c r="C15" s="283" t="s">
        <v>110</v>
      </c>
      <c r="D15" s="282">
        <v>0</v>
      </c>
    </row>
    <row r="16" spans="1:4" s="273" customFormat="1" ht="24.75" customHeight="1">
      <c r="A16" s="260" t="s">
        <v>111</v>
      </c>
      <c r="B16" s="282">
        <v>387586</v>
      </c>
      <c r="C16" s="260" t="s">
        <v>112</v>
      </c>
      <c r="D16" s="282">
        <v>387586</v>
      </c>
    </row>
    <row r="17" s="273" customFormat="1" ht="24.75" customHeight="1"/>
    <row r="18" s="273" customFormat="1" ht="24.75" customHeight="1"/>
    <row r="19" s="273" customFormat="1" ht="24.75" customHeight="1"/>
    <row r="20" s="273" customFormat="1" ht="24.75" customHeight="1"/>
    <row r="21" s="273" customFormat="1" ht="24.75" customHeight="1"/>
    <row r="22" s="273" customFormat="1" ht="24.75" customHeight="1"/>
    <row r="23" s="273" customFormat="1" ht="24.75" customHeight="1"/>
    <row r="24" s="273" customFormat="1" ht="24.75" customHeight="1"/>
    <row r="25" s="273" customFormat="1" ht="24.75" customHeight="1"/>
    <row r="26" s="273" customFormat="1" ht="24.75" customHeight="1"/>
    <row r="27" s="273" customFormat="1" ht="24.75" customHeight="1"/>
    <row r="28" s="273" customFormat="1" ht="24.75" customHeight="1"/>
    <row r="29" s="273" customFormat="1" ht="24.75" customHeight="1"/>
    <row r="30" s="273" customFormat="1" ht="24.75" customHeight="1"/>
    <row r="31" s="273" customFormat="1" ht="24.75" customHeight="1"/>
    <row r="32" s="273" customFormat="1" ht="24.75" customHeight="1"/>
    <row r="33" s="273" customFormat="1" ht="24.75" customHeight="1"/>
    <row r="34" s="273" customFormat="1" ht="24.75" customHeight="1"/>
    <row r="35" s="273" customFormat="1" ht="24.75" customHeight="1"/>
    <row r="36" s="273" customFormat="1" ht="24.75" customHeight="1"/>
    <row r="37" s="273" customFormat="1" ht="24.75" customHeight="1"/>
    <row r="38" s="273" customFormat="1" ht="24.75" customHeight="1"/>
    <row r="39" s="273" customFormat="1" ht="24.75" customHeight="1"/>
    <row r="40" s="273" customFormat="1" ht="24.75" customHeight="1"/>
    <row r="41" s="273" customFormat="1" ht="24.75" customHeight="1"/>
    <row r="42" s="273" customFormat="1" ht="24.75" customHeight="1"/>
    <row r="43" s="273" customFormat="1" ht="24.75" customHeight="1"/>
    <row r="44" s="273" customFormat="1" ht="24.75" customHeight="1"/>
    <row r="45" s="273" customFormat="1" ht="24.75" customHeight="1"/>
    <row r="46" s="273" customFormat="1" ht="24.75" customHeight="1"/>
    <row r="47" s="273" customFormat="1" ht="24.75" customHeight="1"/>
    <row r="48" s="273" customFormat="1" ht="24.75" customHeight="1"/>
    <row r="49" s="273" customFormat="1" ht="24.75" customHeight="1"/>
    <row r="50" s="273" customFormat="1" ht="24.75" customHeight="1"/>
    <row r="51" s="273" customFormat="1" ht="24.75" customHeight="1"/>
    <row r="52" s="273" customFormat="1" ht="24.75" customHeight="1"/>
    <row r="53" s="273" customFormat="1" ht="24.75" customHeight="1"/>
    <row r="54" s="273" customFormat="1" ht="24.75" customHeight="1"/>
    <row r="55" s="273" customFormat="1" ht="24.75" customHeight="1"/>
    <row r="56" s="273" customFormat="1" ht="24.75" customHeight="1"/>
    <row r="57" s="273" customFormat="1" ht="24.75" customHeight="1"/>
  </sheetData>
  <sheetProtection/>
  <protectedRanges>
    <protectedRange sqref="D10:D11 D8" name="区域1_1_1_1_1"/>
  </protectedRanges>
  <mergeCells count="1">
    <mergeCell ref="A1:D1"/>
  </mergeCells>
  <printOptions horizontalCentered="1"/>
  <pageMargins left="0.7479166666666667" right="0.7479166666666667" top="0.9840277777777777" bottom="0.9840277777777777" header="0.5118055555555555" footer="0.5118055555555555"/>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18"/>
  <sheetViews>
    <sheetView workbookViewId="0" topLeftCell="A1">
      <selection activeCell="C9" sqref="C9"/>
    </sheetView>
  </sheetViews>
  <sheetFormatPr defaultColWidth="7.875" defaultRowHeight="14.25"/>
  <cols>
    <col min="1" max="1" width="35.25390625" style="254" customWidth="1"/>
    <col min="2" max="2" width="19.875" style="254" customWidth="1"/>
    <col min="3" max="5" width="18.50390625" style="254" customWidth="1"/>
    <col min="6" max="40" width="7.875" style="254" customWidth="1"/>
    <col min="41" max="41" width="3.50390625" style="254" customWidth="1"/>
    <col min="42" max="16384" width="7.875" style="254" customWidth="1"/>
  </cols>
  <sheetData>
    <row r="1" spans="1:5" s="252" customFormat="1" ht="37.5" customHeight="1">
      <c r="A1" s="255" t="s">
        <v>113</v>
      </c>
      <c r="B1" s="255"/>
      <c r="C1" s="255"/>
      <c r="D1" s="255"/>
      <c r="E1" s="255"/>
    </row>
    <row r="2" spans="1:5" ht="19.5" customHeight="1">
      <c r="A2" s="256"/>
      <c r="E2" s="257" t="s">
        <v>29</v>
      </c>
    </row>
    <row r="3" spans="1:5" ht="24" customHeight="1">
      <c r="A3" s="258" t="s">
        <v>30</v>
      </c>
      <c r="B3" s="259" t="s">
        <v>31</v>
      </c>
      <c r="C3" s="259" t="s">
        <v>32</v>
      </c>
      <c r="D3" s="260" t="s">
        <v>62</v>
      </c>
      <c r="E3" s="260"/>
    </row>
    <row r="4" spans="1:5" ht="24" customHeight="1">
      <c r="A4" s="258"/>
      <c r="B4" s="261"/>
      <c r="C4" s="261"/>
      <c r="D4" s="260" t="s">
        <v>34</v>
      </c>
      <c r="E4" s="260" t="s">
        <v>35</v>
      </c>
    </row>
    <row r="5" spans="1:6" s="222" customFormat="1" ht="24" customHeight="1">
      <c r="A5" s="262" t="s">
        <v>114</v>
      </c>
      <c r="B5" s="263">
        <v>15133</v>
      </c>
      <c r="C5" s="263">
        <v>44782</v>
      </c>
      <c r="D5" s="263">
        <v>29649</v>
      </c>
      <c r="E5" s="264">
        <v>195.92281768320888</v>
      </c>
      <c r="F5" s="265"/>
    </row>
    <row r="6" spans="1:6" s="224" customFormat="1" ht="24" customHeight="1">
      <c r="A6" s="266" t="s">
        <v>115</v>
      </c>
      <c r="B6" s="263"/>
      <c r="C6" s="263"/>
      <c r="D6" s="263"/>
      <c r="E6" s="264"/>
      <c r="F6" s="267"/>
    </row>
    <row r="7" spans="1:6" s="224" customFormat="1" ht="24" customHeight="1">
      <c r="A7" s="266" t="s">
        <v>116</v>
      </c>
      <c r="B7" s="263">
        <v>12577</v>
      </c>
      <c r="C7" s="263">
        <v>43382</v>
      </c>
      <c r="D7" s="263">
        <v>30805</v>
      </c>
      <c r="E7" s="264">
        <v>244.9312236622406</v>
      </c>
      <c r="F7" s="267"/>
    </row>
    <row r="8" spans="1:6" s="224" customFormat="1" ht="24" customHeight="1">
      <c r="A8" s="266" t="s">
        <v>117</v>
      </c>
      <c r="B8" s="263"/>
      <c r="C8" s="263"/>
      <c r="D8" s="263"/>
      <c r="E8" s="264"/>
      <c r="F8" s="267"/>
    </row>
    <row r="9" spans="1:6" s="224" customFormat="1" ht="24" customHeight="1">
      <c r="A9" s="266" t="s">
        <v>118</v>
      </c>
      <c r="B9" s="263"/>
      <c r="C9" s="263"/>
      <c r="D9" s="263"/>
      <c r="E9" s="264"/>
      <c r="F9" s="267"/>
    </row>
    <row r="10" spans="1:6" s="224" customFormat="1" ht="24" customHeight="1">
      <c r="A10" s="266" t="s">
        <v>119</v>
      </c>
      <c r="B10" s="263"/>
      <c r="C10" s="263"/>
      <c r="D10" s="263"/>
      <c r="E10" s="264"/>
      <c r="F10" s="267"/>
    </row>
    <row r="11" spans="1:6" s="224" customFormat="1" ht="24" customHeight="1">
      <c r="A11" s="266" t="s">
        <v>120</v>
      </c>
      <c r="B11" s="268">
        <v>2056</v>
      </c>
      <c r="C11" s="263">
        <v>500</v>
      </c>
      <c r="D11" s="263">
        <v>-1556</v>
      </c>
      <c r="E11" s="264">
        <v>-75.68093385214007</v>
      </c>
      <c r="F11" s="267"/>
    </row>
    <row r="12" spans="1:6" s="224" customFormat="1" ht="24" customHeight="1">
      <c r="A12" s="266" t="s">
        <v>121</v>
      </c>
      <c r="B12" s="263">
        <v>500</v>
      </c>
      <c r="C12" s="263">
        <v>900</v>
      </c>
      <c r="D12" s="263">
        <v>400</v>
      </c>
      <c r="E12" s="264">
        <v>80</v>
      </c>
      <c r="F12" s="267"/>
    </row>
    <row r="13" spans="1:6" s="224" customFormat="1" ht="24" customHeight="1">
      <c r="A13" s="266" t="s">
        <v>122</v>
      </c>
      <c r="B13" s="263"/>
      <c r="C13" s="263"/>
      <c r="D13" s="263"/>
      <c r="E13" s="264"/>
      <c r="F13" s="267"/>
    </row>
    <row r="14" spans="1:6" s="253" customFormat="1" ht="24" customHeight="1">
      <c r="A14" s="269" t="s">
        <v>123</v>
      </c>
      <c r="B14" s="268">
        <v>9945</v>
      </c>
      <c r="C14" s="263">
        <v>3864</v>
      </c>
      <c r="D14" s="263">
        <v>-6081</v>
      </c>
      <c r="E14" s="264">
        <v>-61.14630467571644</v>
      </c>
      <c r="F14" s="270"/>
    </row>
    <row r="15" spans="1:6" s="253" customFormat="1" ht="24" customHeight="1">
      <c r="A15" s="269" t="s">
        <v>124</v>
      </c>
      <c r="B15" s="263">
        <v>1994</v>
      </c>
      <c r="C15" s="263">
        <v>1990</v>
      </c>
      <c r="D15" s="263">
        <v>-4</v>
      </c>
      <c r="E15" s="264">
        <v>-0.20060180541624875</v>
      </c>
      <c r="F15" s="270"/>
    </row>
    <row r="16" spans="1:6" s="253" customFormat="1" ht="24" customHeight="1">
      <c r="A16" s="269" t="s">
        <v>125</v>
      </c>
      <c r="B16" s="268">
        <v>273</v>
      </c>
      <c r="C16" s="268">
        <v>539.3</v>
      </c>
      <c r="D16" s="263">
        <v>266.29999999999995</v>
      </c>
      <c r="E16" s="264">
        <v>97.54578754578753</v>
      </c>
      <c r="F16" s="270"/>
    </row>
    <row r="17" spans="1:6" s="253" customFormat="1" ht="24" customHeight="1">
      <c r="A17" s="269" t="s">
        <v>126</v>
      </c>
      <c r="B17" s="268">
        <v>14263</v>
      </c>
      <c r="C17" s="263">
        <v>1863</v>
      </c>
      <c r="D17" s="263">
        <v>-12400</v>
      </c>
      <c r="E17" s="264">
        <v>-86.93823178854379</v>
      </c>
      <c r="F17" s="270"/>
    </row>
    <row r="18" spans="1:6" s="253" customFormat="1" ht="24" customHeight="1">
      <c r="A18" s="271" t="s">
        <v>111</v>
      </c>
      <c r="B18" s="272">
        <v>41608</v>
      </c>
      <c r="C18" s="272">
        <v>53038.3</v>
      </c>
      <c r="D18" s="263">
        <v>11430.300000000003</v>
      </c>
      <c r="E18" s="264">
        <v>27.471399730821005</v>
      </c>
      <c r="F18" s="270"/>
    </row>
  </sheetData>
  <sheetProtection/>
  <mergeCells count="5">
    <mergeCell ref="A1:E1"/>
    <mergeCell ref="D3:E3"/>
    <mergeCell ref="A3:A4"/>
    <mergeCell ref="B3:B4"/>
    <mergeCell ref="C3:C4"/>
  </mergeCells>
  <printOptions horizontalCentered="1"/>
  <pageMargins left="0.7479166666666667" right="0.7479166666666667" top="0.8194444444444444" bottom="0.8694444444444445" header="0.5118055555555555" footer="0.5118055555555555"/>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F24"/>
  <sheetViews>
    <sheetView workbookViewId="0" topLeftCell="A1">
      <selection activeCell="A1" sqref="A1:E1"/>
    </sheetView>
  </sheetViews>
  <sheetFormatPr defaultColWidth="7.875" defaultRowHeight="14.25"/>
  <cols>
    <col min="1" max="1" width="30.75390625" style="225" customWidth="1"/>
    <col min="2" max="2" width="19.875" style="225" customWidth="1"/>
    <col min="3" max="5" width="20.875" style="225" customWidth="1"/>
    <col min="6" max="6" width="7.50390625" style="226" customWidth="1"/>
    <col min="7" max="16384" width="7.875" style="225" customWidth="1"/>
  </cols>
  <sheetData>
    <row r="1" spans="1:6" s="221" customFormat="1" ht="27" customHeight="1">
      <c r="A1" s="227" t="s">
        <v>127</v>
      </c>
      <c r="B1" s="227"/>
      <c r="C1" s="227"/>
      <c r="D1" s="227"/>
      <c r="E1" s="227"/>
      <c r="F1" s="228"/>
    </row>
    <row r="2" spans="2:6" s="221" customFormat="1" ht="16.5" customHeight="1">
      <c r="B2" s="229"/>
      <c r="C2" s="229"/>
      <c r="D2" s="230"/>
      <c r="E2" s="231" t="s">
        <v>29</v>
      </c>
      <c r="F2" s="228"/>
    </row>
    <row r="3" spans="1:6" s="221" customFormat="1" ht="22.5" customHeight="1">
      <c r="A3" s="232" t="s">
        <v>61</v>
      </c>
      <c r="B3" s="233" t="s">
        <v>31</v>
      </c>
      <c r="C3" s="233" t="s">
        <v>32</v>
      </c>
      <c r="D3" s="234" t="s">
        <v>62</v>
      </c>
      <c r="E3" s="235"/>
      <c r="F3" s="228"/>
    </row>
    <row r="4" spans="1:6" s="221" customFormat="1" ht="22.5" customHeight="1">
      <c r="A4" s="236"/>
      <c r="B4" s="233"/>
      <c r="C4" s="233"/>
      <c r="D4" s="233" t="s">
        <v>34</v>
      </c>
      <c r="E4" s="233" t="s">
        <v>35</v>
      </c>
      <c r="F4" s="228"/>
    </row>
    <row r="5" spans="1:6" s="222" customFormat="1" ht="22.5" customHeight="1">
      <c r="A5" s="237" t="s">
        <v>128</v>
      </c>
      <c r="B5" s="238">
        <v>29205</v>
      </c>
      <c r="C5" s="238">
        <v>15862</v>
      </c>
      <c r="D5" s="238">
        <v>-13343</v>
      </c>
      <c r="E5" s="239">
        <v>-45.687382297551785</v>
      </c>
      <c r="F5" s="240"/>
    </row>
    <row r="6" spans="1:6" s="222" customFormat="1" ht="22.5" customHeight="1">
      <c r="A6" s="241" t="s">
        <v>67</v>
      </c>
      <c r="B6" s="242"/>
      <c r="C6" s="238"/>
      <c r="D6" s="238"/>
      <c r="E6" s="239"/>
      <c r="F6" s="240"/>
    </row>
    <row r="7" spans="1:6" s="223" customFormat="1" ht="22.5" customHeight="1">
      <c r="A7" s="241" t="s">
        <v>129</v>
      </c>
      <c r="B7" s="242"/>
      <c r="C7" s="242"/>
      <c r="D7" s="238"/>
      <c r="E7" s="239"/>
      <c r="F7" s="243"/>
    </row>
    <row r="8" spans="1:6" s="223" customFormat="1" ht="22.5" customHeight="1">
      <c r="A8" s="244" t="s">
        <v>130</v>
      </c>
      <c r="B8" s="245">
        <v>1021</v>
      </c>
      <c r="C8" s="242"/>
      <c r="D8" s="238">
        <v>-1021</v>
      </c>
      <c r="E8" s="239">
        <v>-100</v>
      </c>
      <c r="F8" s="246"/>
    </row>
    <row r="9" spans="1:6" s="223" customFormat="1" ht="22.5" customHeight="1">
      <c r="A9" s="241" t="s">
        <v>131</v>
      </c>
      <c r="B9" s="242"/>
      <c r="C9" s="242"/>
      <c r="D9" s="238"/>
      <c r="E9" s="239"/>
      <c r="F9" s="246"/>
    </row>
    <row r="10" spans="1:6" s="223" customFormat="1" ht="22.5" customHeight="1">
      <c r="A10" s="244" t="s">
        <v>132</v>
      </c>
      <c r="B10" s="245">
        <v>14714</v>
      </c>
      <c r="C10" s="242">
        <v>14656</v>
      </c>
      <c r="D10" s="238">
        <v>-58</v>
      </c>
      <c r="E10" s="239">
        <v>-0.3941824113089574</v>
      </c>
      <c r="F10" s="243"/>
    </row>
    <row r="11" spans="1:6" s="223" customFormat="1" ht="22.5" customHeight="1">
      <c r="A11" s="244" t="s">
        <v>133</v>
      </c>
      <c r="B11" s="242"/>
      <c r="C11" s="242"/>
      <c r="D11" s="238"/>
      <c r="E11" s="239"/>
      <c r="F11" s="246"/>
    </row>
    <row r="12" spans="1:6" s="223" customFormat="1" ht="22.5" customHeight="1">
      <c r="A12" s="247" t="s">
        <v>134</v>
      </c>
      <c r="B12" s="242"/>
      <c r="C12" s="242"/>
      <c r="D12" s="238"/>
      <c r="E12" s="239"/>
      <c r="F12" s="246"/>
    </row>
    <row r="13" spans="1:6" s="223" customFormat="1" ht="22.5" customHeight="1">
      <c r="A13" s="247" t="s">
        <v>135</v>
      </c>
      <c r="B13" s="242"/>
      <c r="C13" s="242"/>
      <c r="D13" s="238"/>
      <c r="E13" s="239"/>
      <c r="F13" s="243"/>
    </row>
    <row r="14" spans="1:6" s="223" customFormat="1" ht="22.5" customHeight="1">
      <c r="A14" s="247" t="s">
        <v>136</v>
      </c>
      <c r="B14" s="242"/>
      <c r="C14" s="242"/>
      <c r="D14" s="238"/>
      <c r="E14" s="239"/>
      <c r="F14" s="243"/>
    </row>
    <row r="15" spans="1:6" s="223" customFormat="1" ht="22.5" customHeight="1">
      <c r="A15" s="241" t="s">
        <v>86</v>
      </c>
      <c r="B15" s="245">
        <v>12486</v>
      </c>
      <c r="C15" s="242">
        <v>58</v>
      </c>
      <c r="D15" s="238">
        <v>-12428</v>
      </c>
      <c r="E15" s="239">
        <v>-99.53547973730579</v>
      </c>
      <c r="F15" s="243"/>
    </row>
    <row r="16" spans="1:6" s="223" customFormat="1" ht="22.5" customHeight="1">
      <c r="A16" s="241" t="s">
        <v>83</v>
      </c>
      <c r="B16" s="245">
        <v>969</v>
      </c>
      <c r="C16" s="242">
        <v>1146</v>
      </c>
      <c r="D16" s="238">
        <v>177</v>
      </c>
      <c r="E16" s="239">
        <v>18.26625386996904</v>
      </c>
      <c r="F16" s="243"/>
    </row>
    <row r="17" spans="1:6" s="223" customFormat="1" ht="22.5" customHeight="1">
      <c r="A17" s="241" t="s">
        <v>84</v>
      </c>
      <c r="B17" s="245">
        <v>15</v>
      </c>
      <c r="C17" s="242">
        <v>1.94</v>
      </c>
      <c r="D17" s="238">
        <v>-13.06</v>
      </c>
      <c r="E17" s="239">
        <v>-87.06666666666666</v>
      </c>
      <c r="F17" s="243"/>
    </row>
    <row r="18" spans="1:6" s="223" customFormat="1" ht="22.5" customHeight="1">
      <c r="A18" s="241" t="s">
        <v>137</v>
      </c>
      <c r="B18" s="242"/>
      <c r="C18" s="242"/>
      <c r="D18" s="238"/>
      <c r="E18" s="239"/>
      <c r="F18" s="243"/>
    </row>
    <row r="19" spans="1:6" s="223" customFormat="1" ht="22.5" customHeight="1">
      <c r="A19" s="247" t="s">
        <v>138</v>
      </c>
      <c r="B19" s="245">
        <v>1150</v>
      </c>
      <c r="C19" s="242">
        <v>1100</v>
      </c>
      <c r="D19" s="238">
        <v>-50</v>
      </c>
      <c r="E19" s="239">
        <v>-4.3478260869565215</v>
      </c>
      <c r="F19" s="243"/>
    </row>
    <row r="20" spans="1:6" s="223" customFormat="1" ht="22.5" customHeight="1">
      <c r="A20" s="247" t="s">
        <v>139</v>
      </c>
      <c r="B20" s="245">
        <v>7000</v>
      </c>
      <c r="C20" s="242">
        <v>32016</v>
      </c>
      <c r="D20" s="238">
        <v>25016</v>
      </c>
      <c r="E20" s="239">
        <v>357.37142857142857</v>
      </c>
      <c r="F20" s="248"/>
    </row>
    <row r="21" spans="1:6" s="223" customFormat="1" ht="22.5" customHeight="1">
      <c r="A21" s="247" t="s">
        <v>140</v>
      </c>
      <c r="B21" s="245">
        <v>1990</v>
      </c>
      <c r="C21" s="242">
        <v>1990</v>
      </c>
      <c r="D21" s="238">
        <v>0</v>
      </c>
      <c r="E21" s="239">
        <v>0</v>
      </c>
      <c r="F21" s="248"/>
    </row>
    <row r="22" spans="1:6" s="223" customFormat="1" ht="22.5" customHeight="1">
      <c r="A22" s="247" t="s">
        <v>141</v>
      </c>
      <c r="B22" s="242">
        <v>2263</v>
      </c>
      <c r="C22" s="242">
        <v>2070</v>
      </c>
      <c r="D22" s="238">
        <v>-193</v>
      </c>
      <c r="E22" s="239">
        <v>-8.528501988510827</v>
      </c>
      <c r="F22" s="248"/>
    </row>
    <row r="23" spans="1:6" s="223" customFormat="1" ht="22.5" customHeight="1">
      <c r="A23" s="247" t="s">
        <v>112</v>
      </c>
      <c r="B23" s="249">
        <v>41608</v>
      </c>
      <c r="C23" s="249">
        <v>53038</v>
      </c>
      <c r="D23" s="238">
        <v>11430</v>
      </c>
      <c r="E23" s="239">
        <v>27.470678715631607</v>
      </c>
      <c r="F23" s="248"/>
    </row>
    <row r="24" spans="1:6" s="224" customFormat="1" ht="27.75" customHeight="1">
      <c r="A24" s="250"/>
      <c r="B24" s="250"/>
      <c r="C24" s="250"/>
      <c r="D24" s="250"/>
      <c r="E24" s="250"/>
      <c r="F24" s="251"/>
    </row>
  </sheetData>
  <sheetProtection/>
  <mergeCells count="6">
    <mergeCell ref="A1:E1"/>
    <mergeCell ref="D3:E3"/>
    <mergeCell ref="A24:E24"/>
    <mergeCell ref="A3:A4"/>
    <mergeCell ref="B3:B4"/>
    <mergeCell ref="C3:C4"/>
  </mergeCells>
  <dataValidations count="1">
    <dataValidation type="whole" allowBlank="1" showInputMessage="1" showErrorMessage="1" error="请输入整数！" sqref="C8 D5:D23 B5:C7">
      <formula1>-100000000</formula1>
      <formula2>100000000</formula2>
    </dataValidation>
  </dataValidations>
  <printOptions horizontalCentered="1"/>
  <pageMargins left="0.7479166666666667" right="0.7479166666666667" top="0.6694444444444444" bottom="0.6798611111111111" header="0.5118055555555555" footer="0.5118055555555555"/>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F26"/>
  <sheetViews>
    <sheetView workbookViewId="0" topLeftCell="A1">
      <selection activeCell="H13" sqref="H13"/>
    </sheetView>
  </sheetViews>
  <sheetFormatPr defaultColWidth="9.00390625" defaultRowHeight="14.25"/>
  <cols>
    <col min="1" max="1" width="12.75390625" style="100" customWidth="1"/>
    <col min="2" max="2" width="43.625" style="100" customWidth="1"/>
    <col min="3" max="3" width="6.00390625" style="205" customWidth="1"/>
    <col min="4" max="4" width="14.25390625" style="100" customWidth="1"/>
    <col min="5" max="5" width="16.125" style="100" customWidth="1"/>
    <col min="6" max="6" width="17.25390625" style="100" customWidth="1"/>
    <col min="7" max="16384" width="9.00390625" style="100" customWidth="1"/>
  </cols>
  <sheetData>
    <row r="1" spans="1:6" ht="36.75" customHeight="1">
      <c r="A1" s="206" t="s">
        <v>142</v>
      </c>
      <c r="B1" s="206"/>
      <c r="C1" s="206"/>
      <c r="D1" s="206"/>
      <c r="E1" s="206"/>
      <c r="F1" s="206"/>
    </row>
    <row r="2" spans="1:6" ht="13.5" customHeight="1">
      <c r="A2" s="204"/>
      <c r="F2" s="207" t="s">
        <v>29</v>
      </c>
    </row>
    <row r="3" spans="1:6" s="204" customFormat="1" ht="17.25" customHeight="1">
      <c r="A3" s="208" t="s">
        <v>143</v>
      </c>
      <c r="B3" s="208" t="s">
        <v>144</v>
      </c>
      <c r="C3" s="209" t="s">
        <v>145</v>
      </c>
      <c r="D3" s="208" t="s">
        <v>146</v>
      </c>
      <c r="E3" s="208" t="s">
        <v>32</v>
      </c>
      <c r="F3" s="210" t="s">
        <v>147</v>
      </c>
    </row>
    <row r="4" spans="1:6" s="204" customFormat="1" ht="21.75" customHeight="1">
      <c r="A4" s="211"/>
      <c r="B4" s="211"/>
      <c r="C4" s="209"/>
      <c r="D4" s="211"/>
      <c r="E4" s="211"/>
      <c r="F4" s="212"/>
    </row>
    <row r="5" spans="1:6" s="204" customFormat="1" ht="17.25" customHeight="1">
      <c r="A5" s="213">
        <v>1030601</v>
      </c>
      <c r="B5" s="214" t="s">
        <v>148</v>
      </c>
      <c r="C5" s="209">
        <v>1</v>
      </c>
      <c r="D5" s="214"/>
      <c r="E5" s="214"/>
      <c r="F5" s="214"/>
    </row>
    <row r="6" spans="1:6" s="204" customFormat="1" ht="17.25" customHeight="1">
      <c r="A6" s="213">
        <v>103060103</v>
      </c>
      <c r="B6" s="214" t="s">
        <v>149</v>
      </c>
      <c r="C6" s="209">
        <v>2</v>
      </c>
      <c r="D6" s="214"/>
      <c r="E6" s="214"/>
      <c r="F6" s="214"/>
    </row>
    <row r="7" spans="1:6" s="204" customFormat="1" ht="17.25" customHeight="1">
      <c r="A7" s="213">
        <v>103060104</v>
      </c>
      <c r="B7" s="214" t="s">
        <v>150</v>
      </c>
      <c r="C7" s="209">
        <v>3</v>
      </c>
      <c r="D7" s="214"/>
      <c r="E7" s="214"/>
      <c r="F7" s="214"/>
    </row>
    <row r="8" spans="1:6" s="204" customFormat="1" ht="17.25" customHeight="1">
      <c r="A8" s="213"/>
      <c r="B8" s="215" t="s">
        <v>151</v>
      </c>
      <c r="C8" s="209">
        <v>4</v>
      </c>
      <c r="D8" s="214"/>
      <c r="E8" s="214"/>
      <c r="F8" s="214"/>
    </row>
    <row r="9" spans="1:6" s="204" customFormat="1" ht="17.25" customHeight="1">
      <c r="A9" s="213">
        <v>103060198</v>
      </c>
      <c r="B9" s="214" t="s">
        <v>152</v>
      </c>
      <c r="C9" s="209">
        <v>5</v>
      </c>
      <c r="D9" s="214"/>
      <c r="E9" s="215"/>
      <c r="F9" s="214"/>
    </row>
    <row r="10" spans="1:6" s="204" customFormat="1" ht="17.25" customHeight="1">
      <c r="A10" s="213">
        <v>1030602</v>
      </c>
      <c r="B10" s="214" t="s">
        <v>153</v>
      </c>
      <c r="C10" s="209">
        <v>6</v>
      </c>
      <c r="D10" s="214"/>
      <c r="E10" s="214"/>
      <c r="F10" s="214"/>
    </row>
    <row r="11" spans="1:6" s="204" customFormat="1" ht="17.25" customHeight="1">
      <c r="A11" s="213">
        <v>103060202</v>
      </c>
      <c r="B11" s="216" t="s">
        <v>154</v>
      </c>
      <c r="C11" s="209">
        <v>7</v>
      </c>
      <c r="D11" s="214"/>
      <c r="E11" s="214"/>
      <c r="F11" s="214"/>
    </row>
    <row r="12" spans="1:6" s="204" customFormat="1" ht="17.25" customHeight="1">
      <c r="A12" s="213">
        <v>103060203</v>
      </c>
      <c r="B12" s="216" t="s">
        <v>155</v>
      </c>
      <c r="C12" s="209">
        <v>8</v>
      </c>
      <c r="D12" s="214"/>
      <c r="E12" s="216"/>
      <c r="F12" s="214"/>
    </row>
    <row r="13" spans="1:6" s="204" customFormat="1" ht="17.25" customHeight="1">
      <c r="A13" s="213">
        <v>103060298</v>
      </c>
      <c r="B13" s="216" t="s">
        <v>156</v>
      </c>
      <c r="C13" s="209">
        <v>9</v>
      </c>
      <c r="D13" s="214"/>
      <c r="E13" s="216"/>
      <c r="F13" s="214"/>
    </row>
    <row r="14" spans="1:6" s="204" customFormat="1" ht="17.25" customHeight="1">
      <c r="A14" s="213">
        <v>1030603</v>
      </c>
      <c r="B14" s="214" t="s">
        <v>157</v>
      </c>
      <c r="C14" s="209">
        <v>10</v>
      </c>
      <c r="D14" s="214"/>
      <c r="E14" s="216"/>
      <c r="F14" s="214"/>
    </row>
    <row r="15" spans="1:6" s="204" customFormat="1" ht="17.25" customHeight="1">
      <c r="A15" s="213">
        <v>103060304</v>
      </c>
      <c r="B15" s="216" t="s">
        <v>158</v>
      </c>
      <c r="C15" s="209">
        <v>11</v>
      </c>
      <c r="D15" s="214"/>
      <c r="E15" s="214"/>
      <c r="F15" s="214"/>
    </row>
    <row r="16" spans="1:6" s="204" customFormat="1" ht="17.25" customHeight="1">
      <c r="A16" s="213">
        <v>103060305</v>
      </c>
      <c r="B16" s="216" t="s">
        <v>159</v>
      </c>
      <c r="C16" s="209">
        <v>12</v>
      </c>
      <c r="D16" s="214"/>
      <c r="E16" s="214"/>
      <c r="F16" s="214"/>
    </row>
    <row r="17" spans="1:6" s="204" customFormat="1" ht="17.25" customHeight="1">
      <c r="A17" s="213">
        <v>103060398</v>
      </c>
      <c r="B17" s="216" t="s">
        <v>160</v>
      </c>
      <c r="C17" s="209">
        <v>13</v>
      </c>
      <c r="D17" s="214"/>
      <c r="E17" s="216"/>
      <c r="F17" s="214"/>
    </row>
    <row r="18" spans="1:6" s="204" customFormat="1" ht="17.25" customHeight="1">
      <c r="A18" s="213">
        <v>1030604</v>
      </c>
      <c r="B18" s="214" t="s">
        <v>161</v>
      </c>
      <c r="C18" s="209">
        <v>14</v>
      </c>
      <c r="D18" s="214"/>
      <c r="E18" s="216"/>
      <c r="F18" s="214"/>
    </row>
    <row r="19" spans="1:6" s="204" customFormat="1" ht="17.25" customHeight="1">
      <c r="A19" s="213">
        <v>103060401</v>
      </c>
      <c r="B19" s="216" t="s">
        <v>162</v>
      </c>
      <c r="C19" s="209">
        <v>15</v>
      </c>
      <c r="D19" s="214"/>
      <c r="E19" s="214"/>
      <c r="F19" s="214"/>
    </row>
    <row r="20" spans="1:6" s="204" customFormat="1" ht="17.25" customHeight="1">
      <c r="A20" s="213">
        <v>103060402</v>
      </c>
      <c r="B20" s="216" t="s">
        <v>163</v>
      </c>
      <c r="C20" s="209">
        <v>16</v>
      </c>
      <c r="D20" s="214"/>
      <c r="E20" s="216"/>
      <c r="F20" s="214"/>
    </row>
    <row r="21" spans="1:6" s="204" customFormat="1" ht="17.25" customHeight="1">
      <c r="A21" s="213">
        <v>103060498</v>
      </c>
      <c r="B21" s="216" t="s">
        <v>164</v>
      </c>
      <c r="C21" s="209">
        <v>17</v>
      </c>
      <c r="D21" s="214"/>
      <c r="E21" s="216"/>
      <c r="F21" s="214"/>
    </row>
    <row r="22" spans="1:6" s="204" customFormat="1" ht="17.25" customHeight="1">
      <c r="A22" s="213">
        <v>11005</v>
      </c>
      <c r="B22" s="214" t="s">
        <v>165</v>
      </c>
      <c r="C22" s="209">
        <v>18</v>
      </c>
      <c r="D22" s="214"/>
      <c r="E22" s="216"/>
      <c r="F22" s="214"/>
    </row>
    <row r="23" spans="1:6" s="204" customFormat="1" ht="17.25" customHeight="1">
      <c r="A23" s="213">
        <v>1100501</v>
      </c>
      <c r="B23" s="214" t="s">
        <v>166</v>
      </c>
      <c r="C23" s="209">
        <v>19</v>
      </c>
      <c r="D23" s="214"/>
      <c r="E23" s="216"/>
      <c r="F23" s="214"/>
    </row>
    <row r="24" spans="1:6" s="204" customFormat="1" ht="17.25" customHeight="1">
      <c r="A24" s="213">
        <v>1030698</v>
      </c>
      <c r="B24" s="214" t="s">
        <v>167</v>
      </c>
      <c r="C24" s="209">
        <v>20</v>
      </c>
      <c r="D24" s="214"/>
      <c r="E24" s="216"/>
      <c r="F24" s="214"/>
    </row>
    <row r="25" spans="1:6" s="204" customFormat="1" ht="17.25" customHeight="1">
      <c r="A25" s="213"/>
      <c r="B25" s="217" t="s">
        <v>168</v>
      </c>
      <c r="C25" s="209">
        <v>21</v>
      </c>
      <c r="D25" s="218"/>
      <c r="E25" s="219"/>
      <c r="F25" s="214"/>
    </row>
    <row r="26" ht="19.5" customHeight="1">
      <c r="A26" s="220"/>
    </row>
  </sheetData>
  <sheetProtection/>
  <mergeCells count="7">
    <mergeCell ref="A1:F1"/>
    <mergeCell ref="A3:A4"/>
    <mergeCell ref="B3:B4"/>
    <mergeCell ref="C3:C4"/>
    <mergeCell ref="D3:D4"/>
    <mergeCell ref="E3:E4"/>
    <mergeCell ref="F3:F4"/>
  </mergeCells>
  <printOptions/>
  <pageMargins left="0.99" right="0.7086614173228347" top="0.7480314960629921" bottom="0.7480314960629921" header="0.31496062992125984" footer="0.31496062992125984"/>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theme="0"/>
  </sheetPr>
  <dimension ref="A1:K37"/>
  <sheetViews>
    <sheetView workbookViewId="0" topLeftCell="A1">
      <selection activeCell="F32" sqref="F32"/>
    </sheetView>
  </sheetViews>
  <sheetFormatPr defaultColWidth="9.00390625" defaultRowHeight="14.25"/>
  <cols>
    <col min="1" max="1" width="8.25390625" style="100" customWidth="1"/>
    <col min="2" max="2" width="37.125" style="100" customWidth="1"/>
    <col min="3" max="3" width="5.25390625" style="182" customWidth="1"/>
    <col min="4" max="4" width="5.25390625" style="100" bestFit="1" customWidth="1"/>
    <col min="5" max="5" width="10.375" style="100" customWidth="1"/>
    <col min="6" max="6" width="10.50390625" style="100" customWidth="1"/>
    <col min="7" max="7" width="8.75390625" style="100" customWidth="1"/>
    <col min="8" max="8" width="5.25390625" style="100" bestFit="1" customWidth="1"/>
    <col min="9" max="9" width="10.00390625" style="100" customWidth="1"/>
    <col min="10" max="10" width="10.125" style="100" customWidth="1"/>
    <col min="11" max="11" width="8.25390625" style="100" customWidth="1"/>
    <col min="12" max="16384" width="9.00390625" style="100" customWidth="1"/>
  </cols>
  <sheetData>
    <row r="1" spans="1:11" ht="29.25" customHeight="1">
      <c r="A1" s="97" t="s">
        <v>169</v>
      </c>
      <c r="B1" s="97"/>
      <c r="C1" s="97"/>
      <c r="D1" s="97"/>
      <c r="E1" s="97"/>
      <c r="F1" s="97"/>
      <c r="G1" s="97"/>
      <c r="H1" s="97"/>
      <c r="I1" s="97"/>
      <c r="J1" s="97"/>
      <c r="K1" s="97"/>
    </row>
    <row r="2" spans="1:11" ht="19.5" customHeight="1">
      <c r="A2" s="183"/>
      <c r="B2" s="183"/>
      <c r="C2" s="184"/>
      <c r="D2" s="14"/>
      <c r="E2" s="14"/>
      <c r="F2" s="14"/>
      <c r="G2" s="14"/>
      <c r="H2" s="14"/>
      <c r="I2" s="14"/>
      <c r="J2" s="14"/>
      <c r="K2" s="203" t="s">
        <v>29</v>
      </c>
    </row>
    <row r="3" spans="1:11" s="181" customFormat="1" ht="19.5" customHeight="1">
      <c r="A3" s="185" t="s">
        <v>143</v>
      </c>
      <c r="B3" s="186" t="s">
        <v>144</v>
      </c>
      <c r="C3" s="186" t="s">
        <v>145</v>
      </c>
      <c r="D3" s="187" t="s">
        <v>146</v>
      </c>
      <c r="E3" s="187"/>
      <c r="F3" s="187"/>
      <c r="G3" s="187"/>
      <c r="H3" s="187" t="s">
        <v>32</v>
      </c>
      <c r="I3" s="187"/>
      <c r="J3" s="187"/>
      <c r="K3" s="187"/>
    </row>
    <row r="4" spans="1:11" s="181" customFormat="1" ht="19.5" customHeight="1">
      <c r="A4" s="188"/>
      <c r="B4" s="189"/>
      <c r="C4" s="189"/>
      <c r="D4" s="186" t="s">
        <v>170</v>
      </c>
      <c r="E4" s="190" t="s">
        <v>171</v>
      </c>
      <c r="F4" s="190" t="s">
        <v>172</v>
      </c>
      <c r="G4" s="187" t="s">
        <v>86</v>
      </c>
      <c r="H4" s="186" t="s">
        <v>170</v>
      </c>
      <c r="I4" s="190" t="s">
        <v>171</v>
      </c>
      <c r="J4" s="190" t="s">
        <v>172</v>
      </c>
      <c r="K4" s="187" t="s">
        <v>86</v>
      </c>
    </row>
    <row r="5" spans="1:11" s="181" customFormat="1" ht="18" customHeight="1">
      <c r="A5" s="191">
        <v>223</v>
      </c>
      <c r="B5" s="192" t="s">
        <v>173</v>
      </c>
      <c r="C5" s="187">
        <v>1</v>
      </c>
      <c r="D5" s="193"/>
      <c r="E5" s="194"/>
      <c r="F5" s="194"/>
      <c r="G5" s="194"/>
      <c r="H5" s="194"/>
      <c r="I5" s="194"/>
      <c r="J5" s="194"/>
      <c r="K5" s="194"/>
    </row>
    <row r="6" spans="1:11" s="181" customFormat="1" ht="18" customHeight="1">
      <c r="A6" s="195">
        <v>22301</v>
      </c>
      <c r="B6" s="192" t="s">
        <v>174</v>
      </c>
      <c r="C6" s="187">
        <v>2</v>
      </c>
      <c r="D6" s="193"/>
      <c r="E6" s="194"/>
      <c r="F6" s="194"/>
      <c r="G6" s="194"/>
      <c r="H6" s="194"/>
      <c r="I6" s="194"/>
      <c r="J6" s="194"/>
      <c r="K6" s="194"/>
    </row>
    <row r="7" spans="1:11" s="181" customFormat="1" ht="18" customHeight="1">
      <c r="A7" s="191">
        <v>2230101</v>
      </c>
      <c r="B7" s="196" t="s">
        <v>175</v>
      </c>
      <c r="C7" s="187">
        <v>3</v>
      </c>
      <c r="D7" s="193"/>
      <c r="E7" s="194"/>
      <c r="F7" s="194"/>
      <c r="G7" s="194"/>
      <c r="H7" s="194"/>
      <c r="I7" s="194"/>
      <c r="J7" s="194"/>
      <c r="K7" s="194"/>
    </row>
    <row r="8" spans="1:11" s="181" customFormat="1" ht="18" customHeight="1">
      <c r="A8" s="191">
        <v>2230102</v>
      </c>
      <c r="B8" s="196" t="s">
        <v>176</v>
      </c>
      <c r="C8" s="187">
        <v>4</v>
      </c>
      <c r="D8" s="193"/>
      <c r="E8" s="194"/>
      <c r="F8" s="194"/>
      <c r="G8" s="194"/>
      <c r="H8" s="194"/>
      <c r="I8" s="194"/>
      <c r="J8" s="194"/>
      <c r="K8" s="194"/>
    </row>
    <row r="9" spans="1:11" s="181" customFormat="1" ht="18" customHeight="1">
      <c r="A9" s="191">
        <v>2230103</v>
      </c>
      <c r="B9" s="196" t="s">
        <v>177</v>
      </c>
      <c r="C9" s="187">
        <v>5</v>
      </c>
      <c r="D9" s="193"/>
      <c r="E9" s="194"/>
      <c r="F9" s="194"/>
      <c r="G9" s="194"/>
      <c r="H9" s="194"/>
      <c r="I9" s="194"/>
      <c r="J9" s="194"/>
      <c r="K9" s="194"/>
    </row>
    <row r="10" spans="1:11" s="181" customFormat="1" ht="18" customHeight="1">
      <c r="A10" s="191">
        <v>2230104</v>
      </c>
      <c r="B10" s="196" t="s">
        <v>178</v>
      </c>
      <c r="C10" s="187">
        <v>6</v>
      </c>
      <c r="D10" s="193"/>
      <c r="E10" s="194"/>
      <c r="F10" s="194"/>
      <c r="G10" s="194"/>
      <c r="H10" s="194"/>
      <c r="I10" s="194"/>
      <c r="J10" s="194"/>
      <c r="K10" s="194"/>
    </row>
    <row r="11" spans="1:11" s="181" customFormat="1" ht="18" customHeight="1">
      <c r="A11" s="191">
        <v>2230105</v>
      </c>
      <c r="B11" s="196" t="s">
        <v>179</v>
      </c>
      <c r="C11" s="187">
        <v>7</v>
      </c>
      <c r="D11" s="197">
        <v>8</v>
      </c>
      <c r="E11" s="198"/>
      <c r="F11" s="198">
        <v>8</v>
      </c>
      <c r="G11" s="198"/>
      <c r="H11" s="194"/>
      <c r="I11" s="194"/>
      <c r="J11" s="194"/>
      <c r="K11" s="194"/>
    </row>
    <row r="12" spans="1:11" s="181" customFormat="1" ht="18" customHeight="1">
      <c r="A12" s="191">
        <v>2230106</v>
      </c>
      <c r="B12" s="196" t="s">
        <v>180</v>
      </c>
      <c r="C12" s="187">
        <v>8</v>
      </c>
      <c r="D12" s="193"/>
      <c r="E12" s="194"/>
      <c r="F12" s="194"/>
      <c r="G12" s="194"/>
      <c r="H12" s="194"/>
      <c r="I12" s="194"/>
      <c r="J12" s="194"/>
      <c r="K12" s="194"/>
    </row>
    <row r="13" spans="1:11" s="181" customFormat="1" ht="18" customHeight="1">
      <c r="A13" s="191">
        <v>2230107</v>
      </c>
      <c r="B13" s="196" t="s">
        <v>181</v>
      </c>
      <c r="C13" s="187">
        <v>9</v>
      </c>
      <c r="D13" s="187"/>
      <c r="E13" s="193"/>
      <c r="F13" s="193"/>
      <c r="G13" s="193"/>
      <c r="H13" s="193"/>
      <c r="I13" s="193"/>
      <c r="J13" s="193"/>
      <c r="K13" s="193"/>
    </row>
    <row r="14" spans="1:11" s="181" customFormat="1" ht="18" customHeight="1">
      <c r="A14" s="191">
        <v>2230108</v>
      </c>
      <c r="B14" s="196" t="s">
        <v>182</v>
      </c>
      <c r="C14" s="187">
        <v>10</v>
      </c>
      <c r="D14" s="193"/>
      <c r="E14" s="193"/>
      <c r="F14" s="193"/>
      <c r="G14" s="193"/>
      <c r="H14" s="193"/>
      <c r="I14" s="193"/>
      <c r="J14" s="193"/>
      <c r="K14" s="193"/>
    </row>
    <row r="15" spans="1:11" s="181" customFormat="1" ht="18" customHeight="1">
      <c r="A15" s="191">
        <v>2230109</v>
      </c>
      <c r="B15" s="199" t="s">
        <v>183</v>
      </c>
      <c r="C15" s="187">
        <v>11</v>
      </c>
      <c r="D15" s="187"/>
      <c r="E15" s="193"/>
      <c r="F15" s="193"/>
      <c r="G15" s="193"/>
      <c r="H15" s="193"/>
      <c r="I15" s="193"/>
      <c r="J15" s="193"/>
      <c r="K15" s="193"/>
    </row>
    <row r="16" spans="1:11" s="181" customFormat="1" ht="18" customHeight="1">
      <c r="A16" s="191">
        <v>2230199</v>
      </c>
      <c r="B16" s="196" t="s">
        <v>184</v>
      </c>
      <c r="C16" s="187">
        <v>12</v>
      </c>
      <c r="D16" s="187"/>
      <c r="E16" s="193"/>
      <c r="F16" s="193"/>
      <c r="G16" s="193"/>
      <c r="H16" s="193"/>
      <c r="I16" s="193"/>
      <c r="J16" s="193"/>
      <c r="K16" s="193"/>
    </row>
    <row r="17" spans="1:11" s="181" customFormat="1" ht="18" customHeight="1">
      <c r="A17" s="191">
        <v>22302</v>
      </c>
      <c r="B17" s="192" t="s">
        <v>185</v>
      </c>
      <c r="C17" s="187">
        <v>13</v>
      </c>
      <c r="D17" s="193"/>
      <c r="E17" s="193"/>
      <c r="F17" s="193"/>
      <c r="G17" s="193"/>
      <c r="H17" s="193"/>
      <c r="I17" s="193"/>
      <c r="J17" s="193"/>
      <c r="K17" s="193"/>
    </row>
    <row r="18" spans="1:11" s="181" customFormat="1" ht="18" customHeight="1">
      <c r="A18" s="191">
        <v>2230201</v>
      </c>
      <c r="B18" s="196" t="s">
        <v>186</v>
      </c>
      <c r="C18" s="187">
        <v>14</v>
      </c>
      <c r="D18" s="187"/>
      <c r="E18" s="193"/>
      <c r="F18" s="193"/>
      <c r="G18" s="193"/>
      <c r="H18" s="193"/>
      <c r="I18" s="193"/>
      <c r="J18" s="193"/>
      <c r="K18" s="193"/>
    </row>
    <row r="19" spans="1:11" s="181" customFormat="1" ht="18" customHeight="1">
      <c r="A19" s="191">
        <v>2230202</v>
      </c>
      <c r="B19" s="196" t="s">
        <v>187</v>
      </c>
      <c r="C19" s="187">
        <v>15</v>
      </c>
      <c r="D19" s="193"/>
      <c r="E19" s="193"/>
      <c r="F19" s="193"/>
      <c r="G19" s="193"/>
      <c r="H19" s="193"/>
      <c r="I19" s="193"/>
      <c r="J19" s="193"/>
      <c r="K19" s="193"/>
    </row>
    <row r="20" spans="1:11" s="181" customFormat="1" ht="18" customHeight="1">
      <c r="A20" s="191">
        <v>2230203</v>
      </c>
      <c r="B20" s="196" t="s">
        <v>188</v>
      </c>
      <c r="C20" s="187">
        <v>16</v>
      </c>
      <c r="D20" s="187"/>
      <c r="E20" s="193"/>
      <c r="F20" s="193"/>
      <c r="G20" s="193"/>
      <c r="H20" s="193"/>
      <c r="I20" s="193"/>
      <c r="J20" s="193"/>
      <c r="K20" s="193"/>
    </row>
    <row r="21" spans="1:11" s="181" customFormat="1" ht="18" customHeight="1">
      <c r="A21" s="191">
        <v>2230204</v>
      </c>
      <c r="B21" s="196" t="s">
        <v>189</v>
      </c>
      <c r="C21" s="187">
        <v>17</v>
      </c>
      <c r="D21" s="193"/>
      <c r="E21" s="193"/>
      <c r="F21" s="193"/>
      <c r="G21" s="193"/>
      <c r="H21" s="193"/>
      <c r="I21" s="193"/>
      <c r="J21" s="193"/>
      <c r="K21" s="193"/>
    </row>
    <row r="22" spans="1:11" s="181" customFormat="1" ht="18" customHeight="1">
      <c r="A22" s="191">
        <v>2230205</v>
      </c>
      <c r="B22" s="196" t="s">
        <v>190</v>
      </c>
      <c r="C22" s="187">
        <v>18</v>
      </c>
      <c r="D22" s="187"/>
      <c r="E22" s="193"/>
      <c r="F22" s="193"/>
      <c r="G22" s="193"/>
      <c r="H22" s="193"/>
      <c r="I22" s="193"/>
      <c r="J22" s="193"/>
      <c r="K22" s="193"/>
    </row>
    <row r="23" spans="1:11" s="181" customFormat="1" ht="18" customHeight="1">
      <c r="A23" s="191">
        <v>2230206</v>
      </c>
      <c r="B23" s="196" t="s">
        <v>191</v>
      </c>
      <c r="C23" s="187">
        <v>19</v>
      </c>
      <c r="D23" s="193"/>
      <c r="E23" s="193"/>
      <c r="F23" s="193"/>
      <c r="G23" s="193"/>
      <c r="H23" s="193"/>
      <c r="I23" s="193"/>
      <c r="J23" s="193"/>
      <c r="K23" s="193"/>
    </row>
    <row r="24" spans="1:11" s="181" customFormat="1" ht="18" customHeight="1">
      <c r="A24" s="191">
        <v>2230207</v>
      </c>
      <c r="B24" s="196" t="s">
        <v>192</v>
      </c>
      <c r="C24" s="187">
        <v>20</v>
      </c>
      <c r="D24" s="187"/>
      <c r="E24" s="193"/>
      <c r="F24" s="193"/>
      <c r="G24" s="193"/>
      <c r="H24" s="193"/>
      <c r="I24" s="193"/>
      <c r="J24" s="193"/>
      <c r="K24" s="193"/>
    </row>
    <row r="25" spans="1:11" s="181" customFormat="1" ht="18" customHeight="1">
      <c r="A25" s="191">
        <v>2230208</v>
      </c>
      <c r="B25" s="196" t="s">
        <v>193</v>
      </c>
      <c r="C25" s="187">
        <v>21</v>
      </c>
      <c r="D25" s="193"/>
      <c r="E25" s="193"/>
      <c r="F25" s="193"/>
      <c r="G25" s="193"/>
      <c r="H25" s="193"/>
      <c r="I25" s="193"/>
      <c r="J25" s="193"/>
      <c r="K25" s="193"/>
    </row>
    <row r="26" spans="1:11" s="181" customFormat="1" ht="18" customHeight="1">
      <c r="A26" s="191">
        <v>2230299</v>
      </c>
      <c r="B26" s="196" t="s">
        <v>194</v>
      </c>
      <c r="C26" s="187">
        <v>22</v>
      </c>
      <c r="D26" s="193"/>
      <c r="E26" s="193"/>
      <c r="F26" s="193"/>
      <c r="G26" s="193"/>
      <c r="H26" s="193"/>
      <c r="I26" s="193"/>
      <c r="J26" s="193"/>
      <c r="K26" s="193"/>
    </row>
    <row r="27" spans="1:11" s="181" customFormat="1" ht="18" customHeight="1">
      <c r="A27" s="191">
        <v>22303</v>
      </c>
      <c r="B27" s="192" t="s">
        <v>195</v>
      </c>
      <c r="C27" s="187">
        <v>23</v>
      </c>
      <c r="D27" s="193"/>
      <c r="E27" s="193"/>
      <c r="F27" s="193"/>
      <c r="G27" s="193"/>
      <c r="H27" s="193"/>
      <c r="I27" s="193"/>
      <c r="J27" s="193"/>
      <c r="K27" s="193"/>
    </row>
    <row r="28" spans="1:11" s="181" customFormat="1" ht="18" customHeight="1">
      <c r="A28" s="191">
        <v>2230301</v>
      </c>
      <c r="B28" s="196" t="s">
        <v>196</v>
      </c>
      <c r="C28" s="187">
        <v>24</v>
      </c>
      <c r="D28" s="193"/>
      <c r="E28" s="193"/>
      <c r="F28" s="193"/>
      <c r="G28" s="193"/>
      <c r="H28" s="193"/>
      <c r="I28" s="193"/>
      <c r="J28" s="193"/>
      <c r="K28" s="193"/>
    </row>
    <row r="29" spans="1:11" s="181" customFormat="1" ht="18" customHeight="1">
      <c r="A29" s="191">
        <v>22399</v>
      </c>
      <c r="B29" s="192" t="s">
        <v>197</v>
      </c>
      <c r="C29" s="187">
        <v>25</v>
      </c>
      <c r="D29" s="193"/>
      <c r="E29" s="193"/>
      <c r="F29" s="193"/>
      <c r="G29" s="193"/>
      <c r="H29" s="193"/>
      <c r="I29" s="193"/>
      <c r="J29" s="193"/>
      <c r="K29" s="193"/>
    </row>
    <row r="30" spans="1:11" s="181" customFormat="1" ht="18" customHeight="1">
      <c r="A30" s="191">
        <v>2239999</v>
      </c>
      <c r="B30" s="199" t="s">
        <v>198</v>
      </c>
      <c r="C30" s="187">
        <v>26</v>
      </c>
      <c r="D30" s="193"/>
      <c r="E30" s="193"/>
      <c r="F30" s="193"/>
      <c r="G30" s="193"/>
      <c r="H30" s="193"/>
      <c r="I30" s="193"/>
      <c r="J30" s="193"/>
      <c r="K30" s="193"/>
    </row>
    <row r="31" spans="1:11" s="181" customFormat="1" ht="18" customHeight="1">
      <c r="A31" s="200">
        <v>230</v>
      </c>
      <c r="B31" s="200" t="s">
        <v>199</v>
      </c>
      <c r="C31" s="187">
        <v>27</v>
      </c>
      <c r="D31" s="187"/>
      <c r="E31" s="193"/>
      <c r="F31" s="193"/>
      <c r="G31" s="193"/>
      <c r="H31" s="193"/>
      <c r="I31" s="193"/>
      <c r="J31" s="193"/>
      <c r="K31" s="193"/>
    </row>
    <row r="32" spans="1:11" s="181" customFormat="1" ht="18" customHeight="1">
      <c r="A32" s="200">
        <v>23005</v>
      </c>
      <c r="B32" s="193" t="s">
        <v>200</v>
      </c>
      <c r="C32" s="187">
        <v>28</v>
      </c>
      <c r="D32" s="187"/>
      <c r="E32" s="193"/>
      <c r="F32" s="193"/>
      <c r="G32" s="193"/>
      <c r="H32" s="193"/>
      <c r="I32" s="193"/>
      <c r="J32" s="193"/>
      <c r="K32" s="193"/>
    </row>
    <row r="33" spans="1:11" s="181" customFormat="1" ht="18" customHeight="1">
      <c r="A33" s="200">
        <v>2300501</v>
      </c>
      <c r="B33" s="193" t="s">
        <v>201</v>
      </c>
      <c r="C33" s="187">
        <v>29</v>
      </c>
      <c r="D33" s="187"/>
      <c r="E33" s="193"/>
      <c r="F33" s="193"/>
      <c r="G33" s="193"/>
      <c r="H33" s="193"/>
      <c r="I33" s="193"/>
      <c r="J33" s="193"/>
      <c r="K33" s="193"/>
    </row>
    <row r="34" spans="1:11" s="181" customFormat="1" ht="18" customHeight="1">
      <c r="A34" s="200">
        <v>23008</v>
      </c>
      <c r="B34" s="200" t="s">
        <v>202</v>
      </c>
      <c r="C34" s="187">
        <v>30</v>
      </c>
      <c r="D34" s="187"/>
      <c r="E34" s="193"/>
      <c r="F34" s="193"/>
      <c r="G34" s="193"/>
      <c r="H34" s="193"/>
      <c r="I34" s="193"/>
      <c r="J34" s="193"/>
      <c r="K34" s="193"/>
    </row>
    <row r="35" spans="1:11" s="181" customFormat="1" ht="18" customHeight="1">
      <c r="A35" s="200">
        <v>2300803</v>
      </c>
      <c r="B35" s="200" t="s">
        <v>203</v>
      </c>
      <c r="C35" s="187">
        <v>31</v>
      </c>
      <c r="D35" s="187"/>
      <c r="E35" s="193"/>
      <c r="F35" s="193"/>
      <c r="G35" s="193"/>
      <c r="H35" s="193"/>
      <c r="I35" s="193"/>
      <c r="J35" s="193"/>
      <c r="K35" s="193"/>
    </row>
    <row r="36" spans="1:11" s="181" customFormat="1" ht="18" customHeight="1">
      <c r="A36" s="200"/>
      <c r="B36" s="201" t="s">
        <v>204</v>
      </c>
      <c r="C36" s="187">
        <v>32</v>
      </c>
      <c r="D36" s="201">
        <v>8</v>
      </c>
      <c r="E36" s="193"/>
      <c r="F36" s="193">
        <v>8</v>
      </c>
      <c r="G36" s="193"/>
      <c r="H36" s="193"/>
      <c r="I36" s="193"/>
      <c r="J36" s="193"/>
      <c r="K36" s="193"/>
    </row>
    <row r="37" spans="1:3" s="181" customFormat="1" ht="18" customHeight="1">
      <c r="A37" s="202"/>
      <c r="C37" s="182"/>
    </row>
  </sheetData>
  <sheetProtection/>
  <mergeCells count="7">
    <mergeCell ref="A1:K1"/>
    <mergeCell ref="A2:B2"/>
    <mergeCell ref="D3:G3"/>
    <mergeCell ref="H3:K3"/>
    <mergeCell ref="A3:A4"/>
    <mergeCell ref="B3:B4"/>
    <mergeCell ref="C3:C4"/>
  </mergeCells>
  <printOptions/>
  <pageMargins left="0.37" right="0.32" top="0.7480314960629921" bottom="0.7480314960629921" header="0.31496062992125984" footer="0.31496062992125984"/>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theme="0"/>
  </sheetPr>
  <dimension ref="A1:E326"/>
  <sheetViews>
    <sheetView workbookViewId="0" topLeftCell="A1">
      <selection activeCell="E20" sqref="E20"/>
    </sheetView>
  </sheetViews>
  <sheetFormatPr defaultColWidth="8.00390625" defaultRowHeight="13.5" customHeight="1"/>
  <cols>
    <col min="1" max="1" width="9.375" style="164" customWidth="1"/>
    <col min="2" max="2" width="43.75390625" style="164" customWidth="1"/>
    <col min="3" max="3" width="15.25390625" style="165" customWidth="1"/>
    <col min="4" max="16384" width="8.00390625" style="166" customWidth="1"/>
  </cols>
  <sheetData>
    <row r="1" spans="1:5" ht="22.5" customHeight="1">
      <c r="A1" s="167" t="s">
        <v>205</v>
      </c>
      <c r="B1" s="168"/>
      <c r="C1" s="169"/>
      <c r="D1" s="170"/>
      <c r="E1" s="170"/>
    </row>
    <row r="2" spans="1:5" ht="15.75" customHeight="1">
      <c r="A2" s="171" t="s">
        <v>29</v>
      </c>
      <c r="B2" s="171"/>
      <c r="C2" s="172"/>
      <c r="D2" s="170"/>
      <c r="E2" s="170"/>
    </row>
    <row r="3" spans="1:3" s="163" customFormat="1" ht="25.5" customHeight="1">
      <c r="A3" s="173" t="s">
        <v>143</v>
      </c>
      <c r="B3" s="173" t="s">
        <v>144</v>
      </c>
      <c r="C3" s="174" t="s">
        <v>206</v>
      </c>
    </row>
    <row r="4" spans="1:3" s="163" customFormat="1" ht="25.5" customHeight="1">
      <c r="A4" s="175"/>
      <c r="B4" s="176" t="s">
        <v>170</v>
      </c>
      <c r="C4" s="177">
        <v>238454.9423</v>
      </c>
    </row>
    <row r="5" spans="1:3" s="163" customFormat="1" ht="25.5" customHeight="1">
      <c r="A5" s="178" t="s">
        <v>207</v>
      </c>
      <c r="B5" s="179" t="s">
        <v>64</v>
      </c>
      <c r="C5" s="180">
        <v>31668.554</v>
      </c>
    </row>
    <row r="6" spans="1:3" s="163" customFormat="1" ht="25.5" customHeight="1">
      <c r="A6" s="178" t="s">
        <v>208</v>
      </c>
      <c r="B6" s="179" t="s">
        <v>209</v>
      </c>
      <c r="C6" s="180">
        <v>590.44</v>
      </c>
    </row>
    <row r="7" spans="1:3" s="163" customFormat="1" ht="25.5" customHeight="1">
      <c r="A7" s="178" t="s">
        <v>210</v>
      </c>
      <c r="B7" s="179" t="s">
        <v>211</v>
      </c>
      <c r="C7" s="180">
        <v>351.81</v>
      </c>
    </row>
    <row r="8" spans="1:3" s="163" customFormat="1" ht="25.5" customHeight="1">
      <c r="A8" s="178" t="s">
        <v>212</v>
      </c>
      <c r="B8" s="179" t="s">
        <v>213</v>
      </c>
      <c r="C8" s="180">
        <v>225.63</v>
      </c>
    </row>
    <row r="9" spans="1:3" s="163" customFormat="1" ht="25.5" customHeight="1">
      <c r="A9" s="178" t="s">
        <v>214</v>
      </c>
      <c r="B9" s="179" t="s">
        <v>215</v>
      </c>
      <c r="C9" s="180">
        <v>13</v>
      </c>
    </row>
    <row r="10" spans="1:3" s="163" customFormat="1" ht="25.5" customHeight="1">
      <c r="A10" s="178" t="s">
        <v>216</v>
      </c>
      <c r="B10" s="179" t="s">
        <v>217</v>
      </c>
      <c r="C10" s="180">
        <v>363.64</v>
      </c>
    </row>
    <row r="11" spans="1:3" s="163" customFormat="1" ht="25.5" customHeight="1">
      <c r="A11" s="178" t="s">
        <v>218</v>
      </c>
      <c r="B11" s="179" t="s">
        <v>211</v>
      </c>
      <c r="C11" s="180">
        <v>206.4</v>
      </c>
    </row>
    <row r="12" spans="1:3" s="163" customFormat="1" ht="25.5" customHeight="1">
      <c r="A12" s="178" t="s">
        <v>219</v>
      </c>
      <c r="B12" s="179" t="s">
        <v>213</v>
      </c>
      <c r="C12" s="180">
        <v>147.75</v>
      </c>
    </row>
    <row r="13" spans="1:3" s="163" customFormat="1" ht="25.5" customHeight="1">
      <c r="A13" s="178" t="s">
        <v>220</v>
      </c>
      <c r="B13" s="179" t="s">
        <v>221</v>
      </c>
      <c r="C13" s="180">
        <v>9.49</v>
      </c>
    </row>
    <row r="14" spans="1:3" s="163" customFormat="1" ht="25.5" customHeight="1">
      <c r="A14" s="178" t="s">
        <v>222</v>
      </c>
      <c r="B14" s="179" t="s">
        <v>223</v>
      </c>
      <c r="C14" s="180">
        <v>19236.314</v>
      </c>
    </row>
    <row r="15" spans="1:3" s="163" customFormat="1" ht="25.5" customHeight="1">
      <c r="A15" s="178" t="s">
        <v>224</v>
      </c>
      <c r="B15" s="179" t="s">
        <v>211</v>
      </c>
      <c r="C15" s="180">
        <v>5894.144</v>
      </c>
    </row>
    <row r="16" spans="1:3" s="163" customFormat="1" ht="25.5" customHeight="1">
      <c r="A16" s="178" t="s">
        <v>225</v>
      </c>
      <c r="B16" s="179" t="s">
        <v>213</v>
      </c>
      <c r="C16" s="180">
        <v>724.69</v>
      </c>
    </row>
    <row r="17" spans="1:3" s="163" customFormat="1" ht="25.5" customHeight="1">
      <c r="A17" s="178" t="s">
        <v>226</v>
      </c>
      <c r="B17" s="179" t="s">
        <v>227</v>
      </c>
      <c r="C17" s="180">
        <v>974.04</v>
      </c>
    </row>
    <row r="18" spans="1:3" s="163" customFormat="1" ht="25.5" customHeight="1">
      <c r="A18" s="178" t="s">
        <v>228</v>
      </c>
      <c r="B18" s="179" t="s">
        <v>229</v>
      </c>
      <c r="C18" s="180">
        <v>11643.44</v>
      </c>
    </row>
    <row r="19" spans="1:3" s="163" customFormat="1" ht="25.5" customHeight="1">
      <c r="A19" s="178" t="s">
        <v>230</v>
      </c>
      <c r="B19" s="179" t="s">
        <v>231</v>
      </c>
      <c r="C19" s="180">
        <v>1860.9</v>
      </c>
    </row>
    <row r="20" spans="1:3" s="163" customFormat="1" ht="25.5" customHeight="1">
      <c r="A20" s="178" t="s">
        <v>232</v>
      </c>
      <c r="B20" s="179" t="s">
        <v>211</v>
      </c>
      <c r="C20" s="180">
        <v>150.7</v>
      </c>
    </row>
    <row r="21" spans="1:3" s="163" customFormat="1" ht="25.5" customHeight="1">
      <c r="A21" s="178" t="s">
        <v>233</v>
      </c>
      <c r="B21" s="179" t="s">
        <v>213</v>
      </c>
      <c r="C21" s="180">
        <v>22.5</v>
      </c>
    </row>
    <row r="22" spans="1:3" s="163" customFormat="1" ht="25.5" customHeight="1">
      <c r="A22" s="178" t="s">
        <v>234</v>
      </c>
      <c r="B22" s="179" t="s">
        <v>227</v>
      </c>
      <c r="C22" s="180">
        <v>332.32</v>
      </c>
    </row>
    <row r="23" spans="1:3" s="163" customFormat="1" ht="25.5" customHeight="1">
      <c r="A23" s="178" t="s">
        <v>235</v>
      </c>
      <c r="B23" s="179" t="s">
        <v>236</v>
      </c>
      <c r="C23" s="180">
        <v>1355.38</v>
      </c>
    </row>
    <row r="24" spans="1:3" s="163" customFormat="1" ht="25.5" customHeight="1">
      <c r="A24" s="178" t="s">
        <v>237</v>
      </c>
      <c r="B24" s="179" t="s">
        <v>238</v>
      </c>
      <c r="C24" s="180">
        <v>288.67</v>
      </c>
    </row>
    <row r="25" spans="1:3" s="163" customFormat="1" ht="25.5" customHeight="1">
      <c r="A25" s="178" t="s">
        <v>239</v>
      </c>
      <c r="B25" s="179" t="s">
        <v>211</v>
      </c>
      <c r="C25" s="180">
        <v>47.09</v>
      </c>
    </row>
    <row r="26" spans="1:3" s="163" customFormat="1" ht="25.5" customHeight="1">
      <c r="A26" s="178" t="s">
        <v>240</v>
      </c>
      <c r="B26" s="179" t="s">
        <v>213</v>
      </c>
      <c r="C26" s="180">
        <v>141.48</v>
      </c>
    </row>
    <row r="27" spans="1:3" s="163" customFormat="1" ht="25.5" customHeight="1">
      <c r="A27" s="178" t="s">
        <v>241</v>
      </c>
      <c r="B27" s="179" t="s">
        <v>242</v>
      </c>
      <c r="C27" s="180">
        <v>100.1</v>
      </c>
    </row>
    <row r="28" spans="1:3" s="163" customFormat="1" ht="25.5" customHeight="1">
      <c r="A28" s="178" t="s">
        <v>243</v>
      </c>
      <c r="B28" s="179" t="s">
        <v>244</v>
      </c>
      <c r="C28" s="180">
        <v>1051.22</v>
      </c>
    </row>
    <row r="29" spans="1:3" s="163" customFormat="1" ht="25.5" customHeight="1">
      <c r="A29" s="178" t="s">
        <v>245</v>
      </c>
      <c r="B29" s="179" t="s">
        <v>211</v>
      </c>
      <c r="C29" s="180">
        <v>190.12</v>
      </c>
    </row>
    <row r="30" spans="1:3" s="163" customFormat="1" ht="25.5" customHeight="1">
      <c r="A30" s="178" t="s">
        <v>246</v>
      </c>
      <c r="B30" s="179" t="s">
        <v>213</v>
      </c>
      <c r="C30" s="180">
        <v>144.97</v>
      </c>
    </row>
    <row r="31" spans="1:3" s="163" customFormat="1" ht="25.5" customHeight="1">
      <c r="A31" s="178" t="s">
        <v>247</v>
      </c>
      <c r="B31" s="179" t="s">
        <v>227</v>
      </c>
      <c r="C31" s="180">
        <v>371.66</v>
      </c>
    </row>
    <row r="32" spans="1:3" s="163" customFormat="1" ht="25.5" customHeight="1">
      <c r="A32" s="178" t="s">
        <v>248</v>
      </c>
      <c r="B32" s="179" t="s">
        <v>249</v>
      </c>
      <c r="C32" s="180">
        <v>344.47</v>
      </c>
    </row>
    <row r="33" spans="1:3" s="163" customFormat="1" ht="25.5" customHeight="1">
      <c r="A33" s="178" t="s">
        <v>250</v>
      </c>
      <c r="B33" s="179" t="s">
        <v>251</v>
      </c>
      <c r="C33" s="180">
        <v>500</v>
      </c>
    </row>
    <row r="34" spans="1:3" s="163" customFormat="1" ht="25.5" customHeight="1">
      <c r="A34" s="178" t="s">
        <v>252</v>
      </c>
      <c r="B34" s="179" t="s">
        <v>213</v>
      </c>
      <c r="C34" s="180">
        <v>500</v>
      </c>
    </row>
    <row r="35" spans="1:3" s="163" customFormat="1" ht="25.5" customHeight="1">
      <c r="A35" s="178" t="s">
        <v>253</v>
      </c>
      <c r="B35" s="179" t="s">
        <v>254</v>
      </c>
      <c r="C35" s="180">
        <v>232.38</v>
      </c>
    </row>
    <row r="36" spans="1:3" s="163" customFormat="1" ht="25.5" customHeight="1">
      <c r="A36" s="178" t="s">
        <v>255</v>
      </c>
      <c r="B36" s="179" t="s">
        <v>211</v>
      </c>
      <c r="C36" s="180">
        <v>113.2</v>
      </c>
    </row>
    <row r="37" spans="1:3" s="163" customFormat="1" ht="25.5" customHeight="1">
      <c r="A37" s="178" t="s">
        <v>256</v>
      </c>
      <c r="B37" s="179" t="s">
        <v>213</v>
      </c>
      <c r="C37" s="180">
        <v>23.44</v>
      </c>
    </row>
    <row r="38" spans="1:3" s="163" customFormat="1" ht="25.5" customHeight="1">
      <c r="A38" s="178" t="s">
        <v>257</v>
      </c>
      <c r="B38" s="179" t="s">
        <v>258</v>
      </c>
      <c r="C38" s="180">
        <v>95.74</v>
      </c>
    </row>
    <row r="39" spans="1:3" s="163" customFormat="1" ht="25.5" customHeight="1">
      <c r="A39" s="178" t="s">
        <v>259</v>
      </c>
      <c r="B39" s="179" t="s">
        <v>260</v>
      </c>
      <c r="C39" s="180">
        <v>1236.7</v>
      </c>
    </row>
    <row r="40" spans="1:3" s="163" customFormat="1" ht="25.5" customHeight="1">
      <c r="A40" s="178" t="s">
        <v>261</v>
      </c>
      <c r="B40" s="179" t="s">
        <v>211</v>
      </c>
      <c r="C40" s="180">
        <v>774.9</v>
      </c>
    </row>
    <row r="41" spans="1:3" s="163" customFormat="1" ht="25.5" customHeight="1">
      <c r="A41" s="178" t="s">
        <v>262</v>
      </c>
      <c r="B41" s="179" t="s">
        <v>213</v>
      </c>
      <c r="C41" s="180">
        <v>400</v>
      </c>
    </row>
    <row r="42" spans="1:3" s="163" customFormat="1" ht="25.5" customHeight="1">
      <c r="A42" s="178" t="s">
        <v>263</v>
      </c>
      <c r="B42" s="179" t="s">
        <v>264</v>
      </c>
      <c r="C42" s="180">
        <v>61.8</v>
      </c>
    </row>
    <row r="43" spans="1:3" s="163" customFormat="1" ht="25.5" customHeight="1">
      <c r="A43" s="178" t="s">
        <v>265</v>
      </c>
      <c r="B43" s="179" t="s">
        <v>266</v>
      </c>
      <c r="C43" s="180">
        <v>50</v>
      </c>
    </row>
    <row r="44" spans="1:3" s="163" customFormat="1" ht="25.5" customHeight="1">
      <c r="A44" s="178" t="s">
        <v>267</v>
      </c>
      <c r="B44" s="179" t="s">
        <v>268</v>
      </c>
      <c r="C44" s="180">
        <v>50</v>
      </c>
    </row>
    <row r="45" spans="1:3" s="163" customFormat="1" ht="25.5" customHeight="1">
      <c r="A45" s="178" t="s">
        <v>269</v>
      </c>
      <c r="B45" s="179" t="s">
        <v>270</v>
      </c>
      <c r="C45" s="180">
        <v>59.14</v>
      </c>
    </row>
    <row r="46" spans="1:3" s="163" customFormat="1" ht="25.5" customHeight="1">
      <c r="A46" s="178" t="s">
        <v>271</v>
      </c>
      <c r="B46" s="179" t="s">
        <v>227</v>
      </c>
      <c r="C46" s="180">
        <v>32.14</v>
      </c>
    </row>
    <row r="47" spans="1:3" s="163" customFormat="1" ht="25.5" customHeight="1">
      <c r="A47" s="178" t="s">
        <v>272</v>
      </c>
      <c r="B47" s="179" t="s">
        <v>273</v>
      </c>
      <c r="C47" s="180">
        <v>27</v>
      </c>
    </row>
    <row r="48" spans="1:3" s="163" customFormat="1" ht="25.5" customHeight="1">
      <c r="A48" s="178" t="s">
        <v>274</v>
      </c>
      <c r="B48" s="179" t="s">
        <v>275</v>
      </c>
      <c r="C48" s="180">
        <v>102.15</v>
      </c>
    </row>
    <row r="49" spans="1:3" s="163" customFormat="1" ht="25.5" customHeight="1">
      <c r="A49" s="178" t="s">
        <v>276</v>
      </c>
      <c r="B49" s="179" t="s">
        <v>277</v>
      </c>
      <c r="C49" s="180">
        <v>102.15</v>
      </c>
    </row>
    <row r="50" spans="1:3" s="163" customFormat="1" ht="25.5" customHeight="1">
      <c r="A50" s="178" t="s">
        <v>278</v>
      </c>
      <c r="B50" s="179" t="s">
        <v>279</v>
      </c>
      <c r="C50" s="180">
        <v>29.09</v>
      </c>
    </row>
    <row r="51" spans="1:3" s="163" customFormat="1" ht="25.5" customHeight="1">
      <c r="A51" s="178" t="s">
        <v>280</v>
      </c>
      <c r="B51" s="179" t="s">
        <v>211</v>
      </c>
      <c r="C51" s="180">
        <v>22.19</v>
      </c>
    </row>
    <row r="52" spans="1:3" s="163" customFormat="1" ht="25.5" customHeight="1">
      <c r="A52" s="178" t="s">
        <v>281</v>
      </c>
      <c r="B52" s="179" t="s">
        <v>213</v>
      </c>
      <c r="C52" s="180">
        <v>4.5</v>
      </c>
    </row>
    <row r="53" spans="1:3" s="163" customFormat="1" ht="25.5" customHeight="1">
      <c r="A53" s="178" t="s">
        <v>282</v>
      </c>
      <c r="B53" s="179" t="s">
        <v>283</v>
      </c>
      <c r="C53" s="180">
        <v>2.4</v>
      </c>
    </row>
    <row r="54" spans="1:3" s="163" customFormat="1" ht="25.5" customHeight="1">
      <c r="A54" s="178" t="s">
        <v>284</v>
      </c>
      <c r="B54" s="179" t="s">
        <v>285</v>
      </c>
      <c r="C54" s="180">
        <v>341.93</v>
      </c>
    </row>
    <row r="55" spans="1:3" s="163" customFormat="1" ht="25.5" customHeight="1">
      <c r="A55" s="178" t="s">
        <v>286</v>
      </c>
      <c r="B55" s="179" t="s">
        <v>211</v>
      </c>
      <c r="C55" s="180">
        <v>128.03</v>
      </c>
    </row>
    <row r="56" spans="1:3" s="163" customFormat="1" ht="25.5" customHeight="1">
      <c r="A56" s="178" t="s">
        <v>287</v>
      </c>
      <c r="B56" s="179" t="s">
        <v>213</v>
      </c>
      <c r="C56" s="180">
        <v>52.79</v>
      </c>
    </row>
    <row r="57" spans="1:3" s="163" customFormat="1" ht="25.5" customHeight="1">
      <c r="A57" s="178" t="s">
        <v>288</v>
      </c>
      <c r="B57" s="179" t="s">
        <v>289</v>
      </c>
      <c r="C57" s="180">
        <v>10</v>
      </c>
    </row>
    <row r="58" spans="1:3" s="163" customFormat="1" ht="25.5" customHeight="1">
      <c r="A58" s="178" t="s">
        <v>290</v>
      </c>
      <c r="B58" s="179" t="s">
        <v>227</v>
      </c>
      <c r="C58" s="180">
        <v>33.44</v>
      </c>
    </row>
    <row r="59" spans="1:3" s="163" customFormat="1" ht="25.5" customHeight="1">
      <c r="A59" s="178" t="s">
        <v>291</v>
      </c>
      <c r="B59" s="179" t="s">
        <v>292</v>
      </c>
      <c r="C59" s="180">
        <v>117.67</v>
      </c>
    </row>
    <row r="60" spans="1:3" s="163" customFormat="1" ht="25.5" customHeight="1">
      <c r="A60" s="178" t="s">
        <v>293</v>
      </c>
      <c r="B60" s="179" t="s">
        <v>294</v>
      </c>
      <c r="C60" s="180">
        <v>778.62</v>
      </c>
    </row>
    <row r="61" spans="1:3" s="163" customFormat="1" ht="25.5" customHeight="1">
      <c r="A61" s="178" t="s">
        <v>295</v>
      </c>
      <c r="B61" s="179" t="s">
        <v>211</v>
      </c>
      <c r="C61" s="180">
        <v>590.36</v>
      </c>
    </row>
    <row r="62" spans="1:3" s="163" customFormat="1" ht="25.5" customHeight="1">
      <c r="A62" s="178" t="s">
        <v>296</v>
      </c>
      <c r="B62" s="179" t="s">
        <v>213</v>
      </c>
      <c r="C62" s="180">
        <v>75.6</v>
      </c>
    </row>
    <row r="63" spans="1:3" s="163" customFormat="1" ht="25.5" customHeight="1">
      <c r="A63" s="178" t="s">
        <v>297</v>
      </c>
      <c r="B63" s="179" t="s">
        <v>227</v>
      </c>
      <c r="C63" s="180">
        <v>2.48</v>
      </c>
    </row>
    <row r="64" spans="1:3" s="163" customFormat="1" ht="25.5" customHeight="1">
      <c r="A64" s="178" t="s">
        <v>298</v>
      </c>
      <c r="B64" s="179" t="s">
        <v>299</v>
      </c>
      <c r="C64" s="180">
        <v>110.18</v>
      </c>
    </row>
    <row r="65" spans="1:3" s="163" customFormat="1" ht="25.5" customHeight="1">
      <c r="A65" s="178" t="s">
        <v>300</v>
      </c>
      <c r="B65" s="179" t="s">
        <v>301</v>
      </c>
      <c r="C65" s="180">
        <v>488.29</v>
      </c>
    </row>
    <row r="66" spans="1:3" s="163" customFormat="1" ht="25.5" customHeight="1">
      <c r="A66" s="178" t="s">
        <v>302</v>
      </c>
      <c r="B66" s="179" t="s">
        <v>211</v>
      </c>
      <c r="C66" s="180">
        <v>265.07</v>
      </c>
    </row>
    <row r="67" spans="1:3" s="163" customFormat="1" ht="25.5" customHeight="1">
      <c r="A67" s="178" t="s">
        <v>303</v>
      </c>
      <c r="B67" s="179" t="s">
        <v>213</v>
      </c>
      <c r="C67" s="180">
        <v>57</v>
      </c>
    </row>
    <row r="68" spans="1:3" s="163" customFormat="1" ht="25.5" customHeight="1">
      <c r="A68" s="178" t="s">
        <v>304</v>
      </c>
      <c r="B68" s="179" t="s">
        <v>305</v>
      </c>
      <c r="C68" s="180">
        <v>166.22</v>
      </c>
    </row>
    <row r="69" spans="1:3" s="163" customFormat="1" ht="25.5" customHeight="1">
      <c r="A69" s="178" t="s">
        <v>306</v>
      </c>
      <c r="B69" s="179" t="s">
        <v>307</v>
      </c>
      <c r="C69" s="180">
        <v>1003.07</v>
      </c>
    </row>
    <row r="70" spans="1:3" s="163" customFormat="1" ht="25.5" customHeight="1">
      <c r="A70" s="178" t="s">
        <v>308</v>
      </c>
      <c r="B70" s="179" t="s">
        <v>211</v>
      </c>
      <c r="C70" s="180">
        <v>124.71</v>
      </c>
    </row>
    <row r="71" spans="1:3" s="163" customFormat="1" ht="25.5" customHeight="1">
      <c r="A71" s="178" t="s">
        <v>309</v>
      </c>
      <c r="B71" s="179" t="s">
        <v>213</v>
      </c>
      <c r="C71" s="180">
        <v>68.33</v>
      </c>
    </row>
    <row r="72" spans="1:3" s="163" customFormat="1" ht="25.5" customHeight="1">
      <c r="A72" s="178" t="s">
        <v>310</v>
      </c>
      <c r="B72" s="179" t="s">
        <v>227</v>
      </c>
      <c r="C72" s="180">
        <v>218.96</v>
      </c>
    </row>
    <row r="73" spans="1:3" s="163" customFormat="1" ht="25.5" customHeight="1">
      <c r="A73" s="178" t="s">
        <v>311</v>
      </c>
      <c r="B73" s="179" t="s">
        <v>312</v>
      </c>
      <c r="C73" s="180">
        <v>591.07</v>
      </c>
    </row>
    <row r="74" spans="1:3" s="163" customFormat="1" ht="25.5" customHeight="1">
      <c r="A74" s="178" t="s">
        <v>313</v>
      </c>
      <c r="B74" s="179" t="s">
        <v>314</v>
      </c>
      <c r="C74" s="180">
        <v>109.77</v>
      </c>
    </row>
    <row r="75" spans="1:3" s="163" customFormat="1" ht="25.5" customHeight="1">
      <c r="A75" s="178" t="s">
        <v>315</v>
      </c>
      <c r="B75" s="179" t="s">
        <v>211</v>
      </c>
      <c r="C75" s="180">
        <v>71.08</v>
      </c>
    </row>
    <row r="76" spans="1:3" s="163" customFormat="1" ht="25.5" customHeight="1">
      <c r="A76" s="178" t="s">
        <v>316</v>
      </c>
      <c r="B76" s="179" t="s">
        <v>213</v>
      </c>
      <c r="C76" s="180">
        <v>10.8</v>
      </c>
    </row>
    <row r="77" spans="1:3" s="163" customFormat="1" ht="25.5" customHeight="1">
      <c r="A77" s="178" t="s">
        <v>317</v>
      </c>
      <c r="B77" s="179" t="s">
        <v>318</v>
      </c>
      <c r="C77" s="180">
        <v>27.89</v>
      </c>
    </row>
    <row r="78" spans="1:3" s="163" customFormat="1" ht="25.5" customHeight="1">
      <c r="A78" s="178" t="s">
        <v>319</v>
      </c>
      <c r="B78" s="179" t="s">
        <v>320</v>
      </c>
      <c r="C78" s="180">
        <v>116.8</v>
      </c>
    </row>
    <row r="79" spans="1:3" s="163" customFormat="1" ht="25.5" customHeight="1">
      <c r="A79" s="178" t="s">
        <v>321</v>
      </c>
      <c r="B79" s="179" t="s">
        <v>227</v>
      </c>
      <c r="C79" s="180">
        <v>98.8</v>
      </c>
    </row>
    <row r="80" spans="1:3" s="163" customFormat="1" ht="25.5" customHeight="1">
      <c r="A80" s="178" t="s">
        <v>322</v>
      </c>
      <c r="B80" s="179" t="s">
        <v>323</v>
      </c>
      <c r="C80" s="180">
        <v>18</v>
      </c>
    </row>
    <row r="81" spans="1:3" s="163" customFormat="1" ht="25.5" customHeight="1">
      <c r="A81" s="178" t="s">
        <v>324</v>
      </c>
      <c r="B81" s="179" t="s">
        <v>325</v>
      </c>
      <c r="C81" s="180">
        <v>2354.64</v>
      </c>
    </row>
    <row r="82" spans="1:3" s="163" customFormat="1" ht="25.5" customHeight="1">
      <c r="A82" s="178" t="s">
        <v>326</v>
      </c>
      <c r="B82" s="179" t="s">
        <v>211</v>
      </c>
      <c r="C82" s="180">
        <v>1260.06</v>
      </c>
    </row>
    <row r="83" spans="1:3" s="163" customFormat="1" ht="25.5" customHeight="1">
      <c r="A83" s="178" t="s">
        <v>327</v>
      </c>
      <c r="B83" s="179" t="s">
        <v>213</v>
      </c>
      <c r="C83" s="180">
        <v>154.5</v>
      </c>
    </row>
    <row r="84" spans="1:3" s="163" customFormat="1" ht="25.5" customHeight="1">
      <c r="A84" s="178" t="s">
        <v>328</v>
      </c>
      <c r="B84" s="179" t="s">
        <v>227</v>
      </c>
      <c r="C84" s="180">
        <v>440.48</v>
      </c>
    </row>
    <row r="85" spans="1:3" s="163" customFormat="1" ht="25.5" customHeight="1">
      <c r="A85" s="178" t="s">
        <v>329</v>
      </c>
      <c r="B85" s="179" t="s">
        <v>330</v>
      </c>
      <c r="C85" s="180">
        <v>499.6</v>
      </c>
    </row>
    <row r="86" spans="1:3" s="163" customFormat="1" ht="25.5" customHeight="1">
      <c r="A86" s="178" t="s">
        <v>331</v>
      </c>
      <c r="B86" s="179" t="s">
        <v>332</v>
      </c>
      <c r="C86" s="180">
        <v>874.79</v>
      </c>
    </row>
    <row r="87" spans="1:3" s="163" customFormat="1" ht="25.5" customHeight="1">
      <c r="A87" s="178" t="s">
        <v>333</v>
      </c>
      <c r="B87" s="179" t="s">
        <v>334</v>
      </c>
      <c r="C87" s="180">
        <v>804.79</v>
      </c>
    </row>
    <row r="88" spans="1:3" s="163" customFormat="1" ht="25.5" customHeight="1">
      <c r="A88" s="178" t="s">
        <v>335</v>
      </c>
      <c r="B88" s="179" t="s">
        <v>336</v>
      </c>
      <c r="C88" s="180">
        <v>70</v>
      </c>
    </row>
    <row r="89" spans="1:3" s="163" customFormat="1" ht="25.5" customHeight="1">
      <c r="A89" s="178" t="s">
        <v>337</v>
      </c>
      <c r="B89" s="179" t="s">
        <v>65</v>
      </c>
      <c r="C89" s="180">
        <v>279.5</v>
      </c>
    </row>
    <row r="90" spans="1:3" s="163" customFormat="1" ht="25.5" customHeight="1">
      <c r="A90" s="178" t="s">
        <v>338</v>
      </c>
      <c r="B90" s="179" t="s">
        <v>339</v>
      </c>
      <c r="C90" s="180">
        <v>279.5</v>
      </c>
    </row>
    <row r="91" spans="1:3" s="163" customFormat="1" ht="25.5" customHeight="1">
      <c r="A91" s="178" t="s">
        <v>340</v>
      </c>
      <c r="B91" s="179" t="s">
        <v>341</v>
      </c>
      <c r="C91" s="180">
        <v>9</v>
      </c>
    </row>
    <row r="92" spans="1:3" s="163" customFormat="1" ht="25.5" customHeight="1">
      <c r="A92" s="178" t="s">
        <v>342</v>
      </c>
      <c r="B92" s="179" t="s">
        <v>343</v>
      </c>
      <c r="C92" s="180">
        <v>270.5</v>
      </c>
    </row>
    <row r="93" spans="1:3" s="163" customFormat="1" ht="25.5" customHeight="1">
      <c r="A93" s="178" t="s">
        <v>344</v>
      </c>
      <c r="B93" s="179" t="s">
        <v>66</v>
      </c>
      <c r="C93" s="180">
        <v>11468.6</v>
      </c>
    </row>
    <row r="94" spans="1:3" s="163" customFormat="1" ht="25.5" customHeight="1">
      <c r="A94" s="178" t="s">
        <v>345</v>
      </c>
      <c r="B94" s="179" t="s">
        <v>346</v>
      </c>
      <c r="C94" s="180">
        <v>8143.55</v>
      </c>
    </row>
    <row r="95" spans="1:3" s="163" customFormat="1" ht="25.5" customHeight="1">
      <c r="A95" s="178" t="s">
        <v>347</v>
      </c>
      <c r="B95" s="179" t="s">
        <v>211</v>
      </c>
      <c r="C95" s="180">
        <v>4810.07</v>
      </c>
    </row>
    <row r="96" spans="1:3" s="163" customFormat="1" ht="25.5" customHeight="1">
      <c r="A96" s="178" t="s">
        <v>348</v>
      </c>
      <c r="B96" s="179" t="s">
        <v>213</v>
      </c>
      <c r="C96" s="180">
        <v>388.1</v>
      </c>
    </row>
    <row r="97" spans="1:3" s="163" customFormat="1" ht="25.5" customHeight="1">
      <c r="A97" s="178" t="s">
        <v>349</v>
      </c>
      <c r="B97" s="179" t="s">
        <v>350</v>
      </c>
      <c r="C97" s="180">
        <v>2945.38</v>
      </c>
    </row>
    <row r="98" spans="1:3" s="163" customFormat="1" ht="25.5" customHeight="1">
      <c r="A98" s="178" t="s">
        <v>351</v>
      </c>
      <c r="B98" s="179" t="s">
        <v>352</v>
      </c>
      <c r="C98" s="180">
        <v>858.43</v>
      </c>
    </row>
    <row r="99" spans="1:3" s="163" customFormat="1" ht="25.5" customHeight="1">
      <c r="A99" s="178" t="s">
        <v>353</v>
      </c>
      <c r="B99" s="179" t="s">
        <v>211</v>
      </c>
      <c r="C99" s="180">
        <v>666.83</v>
      </c>
    </row>
    <row r="100" spans="1:3" s="163" customFormat="1" ht="25.5" customHeight="1">
      <c r="A100" s="178" t="s">
        <v>354</v>
      </c>
      <c r="B100" s="179" t="s">
        <v>355</v>
      </c>
      <c r="C100" s="180">
        <v>191.6</v>
      </c>
    </row>
    <row r="101" spans="1:3" s="163" customFormat="1" ht="25.5" customHeight="1">
      <c r="A101" s="178" t="s">
        <v>356</v>
      </c>
      <c r="B101" s="179" t="s">
        <v>357</v>
      </c>
      <c r="C101" s="180">
        <v>1948.75</v>
      </c>
    </row>
    <row r="102" spans="1:3" s="163" customFormat="1" ht="25.5" customHeight="1">
      <c r="A102" s="178" t="s">
        <v>358</v>
      </c>
      <c r="B102" s="179" t="s">
        <v>211</v>
      </c>
      <c r="C102" s="180">
        <v>1167.75</v>
      </c>
    </row>
    <row r="103" spans="1:3" s="163" customFormat="1" ht="25.5" customHeight="1">
      <c r="A103" s="178" t="s">
        <v>359</v>
      </c>
      <c r="B103" s="179" t="s">
        <v>213</v>
      </c>
      <c r="C103" s="180">
        <v>400</v>
      </c>
    </row>
    <row r="104" spans="1:3" s="163" customFormat="1" ht="25.5" customHeight="1">
      <c r="A104" s="178" t="s">
        <v>360</v>
      </c>
      <c r="B104" s="179" t="s">
        <v>361</v>
      </c>
      <c r="C104" s="180">
        <v>381</v>
      </c>
    </row>
    <row r="105" spans="1:3" s="163" customFormat="1" ht="25.5" customHeight="1">
      <c r="A105" s="178" t="s">
        <v>362</v>
      </c>
      <c r="B105" s="179" t="s">
        <v>363</v>
      </c>
      <c r="C105" s="180">
        <v>517.87</v>
      </c>
    </row>
    <row r="106" spans="1:3" s="163" customFormat="1" ht="25.5" customHeight="1">
      <c r="A106" s="178" t="s">
        <v>364</v>
      </c>
      <c r="B106" s="179" t="s">
        <v>211</v>
      </c>
      <c r="C106" s="180">
        <v>451.69</v>
      </c>
    </row>
    <row r="107" spans="1:3" s="163" customFormat="1" ht="25.5" customHeight="1">
      <c r="A107" s="178" t="s">
        <v>365</v>
      </c>
      <c r="B107" s="179" t="s">
        <v>213</v>
      </c>
      <c r="C107" s="180">
        <v>53.7</v>
      </c>
    </row>
    <row r="108" spans="1:3" s="163" customFormat="1" ht="25.5" customHeight="1">
      <c r="A108" s="178" t="s">
        <v>366</v>
      </c>
      <c r="B108" s="179" t="s">
        <v>367</v>
      </c>
      <c r="C108" s="180">
        <v>12.48</v>
      </c>
    </row>
    <row r="109" spans="1:3" s="163" customFormat="1" ht="25.5" customHeight="1">
      <c r="A109" s="178" t="s">
        <v>368</v>
      </c>
      <c r="B109" s="179" t="s">
        <v>67</v>
      </c>
      <c r="C109" s="180">
        <v>37111.28</v>
      </c>
    </row>
    <row r="110" spans="1:3" s="163" customFormat="1" ht="25.5" customHeight="1">
      <c r="A110" s="178" t="s">
        <v>369</v>
      </c>
      <c r="B110" s="179" t="s">
        <v>370</v>
      </c>
      <c r="C110" s="180">
        <v>2052.19</v>
      </c>
    </row>
    <row r="111" spans="1:3" s="163" customFormat="1" ht="25.5" customHeight="1">
      <c r="A111" s="178" t="s">
        <v>371</v>
      </c>
      <c r="B111" s="179" t="s">
        <v>211</v>
      </c>
      <c r="C111" s="180">
        <v>115.44</v>
      </c>
    </row>
    <row r="112" spans="1:3" s="163" customFormat="1" ht="25.5" customHeight="1">
      <c r="A112" s="178" t="s">
        <v>372</v>
      </c>
      <c r="B112" s="179" t="s">
        <v>373</v>
      </c>
      <c r="C112" s="180">
        <v>1936.75</v>
      </c>
    </row>
    <row r="113" spans="1:3" s="163" customFormat="1" ht="25.5" customHeight="1">
      <c r="A113" s="178" t="s">
        <v>374</v>
      </c>
      <c r="B113" s="179" t="s">
        <v>375</v>
      </c>
      <c r="C113" s="180">
        <v>33447.44</v>
      </c>
    </row>
    <row r="114" spans="1:3" s="163" customFormat="1" ht="25.5" customHeight="1">
      <c r="A114" s="178" t="s">
        <v>376</v>
      </c>
      <c r="B114" s="179" t="s">
        <v>377</v>
      </c>
      <c r="C114" s="180">
        <v>940.23</v>
      </c>
    </row>
    <row r="115" spans="1:3" s="163" customFormat="1" ht="25.5" customHeight="1">
      <c r="A115" s="178" t="s">
        <v>378</v>
      </c>
      <c r="B115" s="179" t="s">
        <v>379</v>
      </c>
      <c r="C115" s="180">
        <v>11612.46</v>
      </c>
    </row>
    <row r="116" spans="1:3" s="163" customFormat="1" ht="25.5" customHeight="1">
      <c r="A116" s="178" t="s">
        <v>380</v>
      </c>
      <c r="B116" s="179" t="s">
        <v>381</v>
      </c>
      <c r="C116" s="180">
        <v>15202.45</v>
      </c>
    </row>
    <row r="117" spans="1:3" s="163" customFormat="1" ht="25.5" customHeight="1">
      <c r="A117" s="178" t="s">
        <v>382</v>
      </c>
      <c r="B117" s="179" t="s">
        <v>383</v>
      </c>
      <c r="C117" s="180">
        <v>4785.58</v>
      </c>
    </row>
    <row r="118" spans="1:3" s="163" customFormat="1" ht="25.5" customHeight="1">
      <c r="A118" s="178" t="s">
        <v>384</v>
      </c>
      <c r="B118" s="179" t="s">
        <v>385</v>
      </c>
      <c r="C118" s="180">
        <v>906.72</v>
      </c>
    </row>
    <row r="119" spans="1:3" s="163" customFormat="1" ht="25.5" customHeight="1">
      <c r="A119" s="178" t="s">
        <v>386</v>
      </c>
      <c r="B119" s="179" t="s">
        <v>387</v>
      </c>
      <c r="C119" s="180">
        <v>862.21</v>
      </c>
    </row>
    <row r="120" spans="1:3" s="163" customFormat="1" ht="25.5" customHeight="1">
      <c r="A120" s="178" t="s">
        <v>388</v>
      </c>
      <c r="B120" s="179" t="s">
        <v>389</v>
      </c>
      <c r="C120" s="180">
        <v>862.21</v>
      </c>
    </row>
    <row r="121" spans="1:3" s="163" customFormat="1" ht="25.5" customHeight="1">
      <c r="A121" s="178" t="s">
        <v>390</v>
      </c>
      <c r="B121" s="179" t="s">
        <v>391</v>
      </c>
      <c r="C121" s="180">
        <v>346.2</v>
      </c>
    </row>
    <row r="122" spans="1:3" s="163" customFormat="1" ht="25.5" customHeight="1">
      <c r="A122" s="178" t="s">
        <v>392</v>
      </c>
      <c r="B122" s="179" t="s">
        <v>393</v>
      </c>
      <c r="C122" s="180">
        <v>346.2</v>
      </c>
    </row>
    <row r="123" spans="1:3" s="163" customFormat="1" ht="25.5" customHeight="1">
      <c r="A123" s="178" t="s">
        <v>394</v>
      </c>
      <c r="B123" s="179" t="s">
        <v>395</v>
      </c>
      <c r="C123" s="180">
        <v>257.24</v>
      </c>
    </row>
    <row r="124" spans="1:3" s="163" customFormat="1" ht="25.5" customHeight="1">
      <c r="A124" s="178" t="s">
        <v>396</v>
      </c>
      <c r="B124" s="179" t="s">
        <v>397</v>
      </c>
      <c r="C124" s="180">
        <v>257.24</v>
      </c>
    </row>
    <row r="125" spans="1:3" s="163" customFormat="1" ht="25.5" customHeight="1">
      <c r="A125" s="178" t="s">
        <v>398</v>
      </c>
      <c r="B125" s="179" t="s">
        <v>399</v>
      </c>
      <c r="C125" s="180">
        <v>6</v>
      </c>
    </row>
    <row r="126" spans="1:3" s="163" customFormat="1" ht="25.5" customHeight="1">
      <c r="A126" s="178" t="s">
        <v>400</v>
      </c>
      <c r="B126" s="179" t="s">
        <v>401</v>
      </c>
      <c r="C126" s="180">
        <v>6</v>
      </c>
    </row>
    <row r="127" spans="1:3" s="163" customFormat="1" ht="25.5" customHeight="1">
      <c r="A127" s="178" t="s">
        <v>402</v>
      </c>
      <c r="B127" s="179" t="s">
        <v>403</v>
      </c>
      <c r="C127" s="180">
        <v>140</v>
      </c>
    </row>
    <row r="128" spans="1:3" s="163" customFormat="1" ht="25.5" customHeight="1">
      <c r="A128" s="178" t="s">
        <v>404</v>
      </c>
      <c r="B128" s="179" t="s">
        <v>405</v>
      </c>
      <c r="C128" s="180">
        <v>140</v>
      </c>
    </row>
    <row r="129" spans="1:3" s="163" customFormat="1" ht="25.5" customHeight="1">
      <c r="A129" s="178" t="s">
        <v>406</v>
      </c>
      <c r="B129" s="179" t="s">
        <v>68</v>
      </c>
      <c r="C129" s="180">
        <v>71.84</v>
      </c>
    </row>
    <row r="130" spans="1:3" s="163" customFormat="1" ht="25.5" customHeight="1">
      <c r="A130" s="178" t="s">
        <v>407</v>
      </c>
      <c r="B130" s="179" t="s">
        <v>408</v>
      </c>
      <c r="C130" s="180">
        <v>71.84</v>
      </c>
    </row>
    <row r="131" spans="1:3" s="163" customFormat="1" ht="25.5" customHeight="1">
      <c r="A131" s="178" t="s">
        <v>409</v>
      </c>
      <c r="B131" s="179" t="s">
        <v>211</v>
      </c>
      <c r="C131" s="180">
        <v>46.9</v>
      </c>
    </row>
    <row r="132" spans="1:3" s="163" customFormat="1" ht="25.5" customHeight="1">
      <c r="A132" s="178" t="s">
        <v>410</v>
      </c>
      <c r="B132" s="179" t="s">
        <v>411</v>
      </c>
      <c r="C132" s="180">
        <v>24.94</v>
      </c>
    </row>
    <row r="133" spans="1:3" s="163" customFormat="1" ht="25.5" customHeight="1">
      <c r="A133" s="178" t="s">
        <v>412</v>
      </c>
      <c r="B133" s="179" t="s">
        <v>69</v>
      </c>
      <c r="C133" s="180">
        <v>1187.44</v>
      </c>
    </row>
    <row r="134" spans="1:3" s="163" customFormat="1" ht="25.5" customHeight="1">
      <c r="A134" s="178" t="s">
        <v>413</v>
      </c>
      <c r="B134" s="179" t="s">
        <v>414</v>
      </c>
      <c r="C134" s="180">
        <v>834.81</v>
      </c>
    </row>
    <row r="135" spans="1:3" s="163" customFormat="1" ht="25.5" customHeight="1">
      <c r="A135" s="178" t="s">
        <v>415</v>
      </c>
      <c r="B135" s="179" t="s">
        <v>211</v>
      </c>
      <c r="C135" s="180">
        <v>91.31</v>
      </c>
    </row>
    <row r="136" spans="1:3" s="163" customFormat="1" ht="25.5" customHeight="1">
      <c r="A136" s="178" t="s">
        <v>416</v>
      </c>
      <c r="B136" s="179" t="s">
        <v>417</v>
      </c>
      <c r="C136" s="180">
        <v>9</v>
      </c>
    </row>
    <row r="137" spans="1:3" s="163" customFormat="1" ht="25.5" customHeight="1">
      <c r="A137" s="178" t="s">
        <v>418</v>
      </c>
      <c r="B137" s="179" t="s">
        <v>419</v>
      </c>
      <c r="C137" s="180">
        <v>734.5</v>
      </c>
    </row>
    <row r="138" spans="1:3" s="163" customFormat="1" ht="25.5" customHeight="1">
      <c r="A138" s="178" t="s">
        <v>420</v>
      </c>
      <c r="B138" s="179" t="s">
        <v>421</v>
      </c>
      <c r="C138" s="180">
        <v>184.89</v>
      </c>
    </row>
    <row r="139" spans="1:3" s="163" customFormat="1" ht="25.5" customHeight="1">
      <c r="A139" s="178" t="s">
        <v>422</v>
      </c>
      <c r="B139" s="179" t="s">
        <v>423</v>
      </c>
      <c r="C139" s="180">
        <v>184.89</v>
      </c>
    </row>
    <row r="140" spans="1:3" s="163" customFormat="1" ht="25.5" customHeight="1">
      <c r="A140" s="178" t="s">
        <v>424</v>
      </c>
      <c r="B140" s="179" t="s">
        <v>425</v>
      </c>
      <c r="C140" s="180">
        <v>167.74</v>
      </c>
    </row>
    <row r="141" spans="1:3" s="163" customFormat="1" ht="25.5" customHeight="1">
      <c r="A141" s="178" t="s">
        <v>426</v>
      </c>
      <c r="B141" s="179" t="s">
        <v>427</v>
      </c>
      <c r="C141" s="180">
        <v>167.74</v>
      </c>
    </row>
    <row r="142" spans="1:3" s="163" customFormat="1" ht="25.5" customHeight="1">
      <c r="A142" s="178" t="s">
        <v>428</v>
      </c>
      <c r="B142" s="179" t="s">
        <v>70</v>
      </c>
      <c r="C142" s="180">
        <v>50942.6923</v>
      </c>
    </row>
    <row r="143" spans="1:3" s="163" customFormat="1" ht="25.5" customHeight="1">
      <c r="A143" s="178" t="s">
        <v>429</v>
      </c>
      <c r="B143" s="179" t="s">
        <v>430</v>
      </c>
      <c r="C143" s="180">
        <v>182.87</v>
      </c>
    </row>
    <row r="144" spans="1:3" s="163" customFormat="1" ht="25.5" customHeight="1">
      <c r="A144" s="178" t="s">
        <v>431</v>
      </c>
      <c r="B144" s="179" t="s">
        <v>211</v>
      </c>
      <c r="C144" s="180">
        <v>121.09</v>
      </c>
    </row>
    <row r="145" spans="1:3" s="163" customFormat="1" ht="25.5" customHeight="1">
      <c r="A145" s="178" t="s">
        <v>432</v>
      </c>
      <c r="B145" s="179" t="s">
        <v>433</v>
      </c>
      <c r="C145" s="180">
        <v>61.78</v>
      </c>
    </row>
    <row r="146" spans="1:3" s="163" customFormat="1" ht="25.5" customHeight="1">
      <c r="A146" s="178" t="s">
        <v>434</v>
      </c>
      <c r="B146" s="179" t="s">
        <v>435</v>
      </c>
      <c r="C146" s="180">
        <v>2310.69</v>
      </c>
    </row>
    <row r="147" spans="1:3" s="163" customFormat="1" ht="25.5" customHeight="1">
      <c r="A147" s="178" t="s">
        <v>436</v>
      </c>
      <c r="B147" s="179" t="s">
        <v>211</v>
      </c>
      <c r="C147" s="180">
        <v>59.59</v>
      </c>
    </row>
    <row r="148" spans="1:3" s="163" customFormat="1" ht="25.5" customHeight="1">
      <c r="A148" s="178" t="s">
        <v>437</v>
      </c>
      <c r="B148" s="179" t="s">
        <v>438</v>
      </c>
      <c r="C148" s="180">
        <v>999.3</v>
      </c>
    </row>
    <row r="149" spans="1:3" s="163" customFormat="1" ht="25.5" customHeight="1">
      <c r="A149" s="178" t="s">
        <v>439</v>
      </c>
      <c r="B149" s="179" t="s">
        <v>440</v>
      </c>
      <c r="C149" s="180">
        <v>1251.8</v>
      </c>
    </row>
    <row r="150" spans="1:3" s="163" customFormat="1" ht="25.5" customHeight="1">
      <c r="A150" s="178" t="s">
        <v>441</v>
      </c>
      <c r="B150" s="179" t="s">
        <v>442</v>
      </c>
      <c r="C150" s="180">
        <v>34294.2323</v>
      </c>
    </row>
    <row r="151" spans="1:3" s="163" customFormat="1" ht="25.5" customHeight="1">
      <c r="A151" s="178" t="s">
        <v>443</v>
      </c>
      <c r="B151" s="179" t="s">
        <v>444</v>
      </c>
      <c r="C151" s="180">
        <v>384.2623</v>
      </c>
    </row>
    <row r="152" spans="1:3" s="163" customFormat="1" ht="25.5" customHeight="1">
      <c r="A152" s="178" t="s">
        <v>445</v>
      </c>
      <c r="B152" s="179" t="s">
        <v>446</v>
      </c>
      <c r="C152" s="180">
        <v>1028.1</v>
      </c>
    </row>
    <row r="153" spans="1:3" s="163" customFormat="1" ht="25.5" customHeight="1">
      <c r="A153" s="178" t="s">
        <v>447</v>
      </c>
      <c r="B153" s="179" t="s">
        <v>448</v>
      </c>
      <c r="C153" s="180">
        <v>8380.02</v>
      </c>
    </row>
    <row r="154" spans="1:3" s="163" customFormat="1" ht="25.5" customHeight="1">
      <c r="A154" s="178" t="s">
        <v>449</v>
      </c>
      <c r="B154" s="179" t="s">
        <v>450</v>
      </c>
      <c r="C154" s="180">
        <v>3409.85</v>
      </c>
    </row>
    <row r="155" spans="1:3" s="163" customFormat="1" ht="25.5" customHeight="1">
      <c r="A155" s="178" t="s">
        <v>451</v>
      </c>
      <c r="B155" s="179" t="s">
        <v>452</v>
      </c>
      <c r="C155" s="180">
        <v>21092</v>
      </c>
    </row>
    <row r="156" spans="1:3" s="163" customFormat="1" ht="25.5" customHeight="1">
      <c r="A156" s="178" t="s">
        <v>453</v>
      </c>
      <c r="B156" s="179" t="s">
        <v>454</v>
      </c>
      <c r="C156" s="180">
        <v>542.33</v>
      </c>
    </row>
    <row r="157" spans="1:3" s="163" customFormat="1" ht="25.5" customHeight="1">
      <c r="A157" s="178" t="s">
        <v>455</v>
      </c>
      <c r="B157" s="179" t="s">
        <v>456</v>
      </c>
      <c r="C157" s="180">
        <v>284.92</v>
      </c>
    </row>
    <row r="158" spans="1:3" s="163" customFormat="1" ht="25.5" customHeight="1">
      <c r="A158" s="178" t="s">
        <v>457</v>
      </c>
      <c r="B158" s="179" t="s">
        <v>458</v>
      </c>
      <c r="C158" s="180">
        <v>3</v>
      </c>
    </row>
    <row r="159" spans="1:3" s="163" customFormat="1" ht="25.5" customHeight="1">
      <c r="A159" s="178" t="s">
        <v>459</v>
      </c>
      <c r="B159" s="179" t="s">
        <v>460</v>
      </c>
      <c r="C159" s="180">
        <v>236.16</v>
      </c>
    </row>
    <row r="160" spans="1:3" s="163" customFormat="1" ht="25.5" customHeight="1">
      <c r="A160" s="178" t="s">
        <v>461</v>
      </c>
      <c r="B160" s="179" t="s">
        <v>462</v>
      </c>
      <c r="C160" s="180">
        <v>9.25</v>
      </c>
    </row>
    <row r="161" spans="1:3" s="163" customFormat="1" ht="25.5" customHeight="1">
      <c r="A161" s="178" t="s">
        <v>463</v>
      </c>
      <c r="B161" s="179" t="s">
        <v>464</v>
      </c>
      <c r="C161" s="180">
        <v>9</v>
      </c>
    </row>
    <row r="162" spans="1:3" s="163" customFormat="1" ht="25.5" customHeight="1">
      <c r="A162" s="178" t="s">
        <v>465</v>
      </c>
      <c r="B162" s="179" t="s">
        <v>466</v>
      </c>
      <c r="C162" s="180">
        <v>320.02</v>
      </c>
    </row>
    <row r="163" spans="1:3" s="163" customFormat="1" ht="25.5" customHeight="1">
      <c r="A163" s="178" t="s">
        <v>467</v>
      </c>
      <c r="B163" s="179" t="s">
        <v>468</v>
      </c>
      <c r="C163" s="180">
        <v>143.5</v>
      </c>
    </row>
    <row r="164" spans="1:3" s="163" customFormat="1" ht="25.5" customHeight="1">
      <c r="A164" s="178" t="s">
        <v>469</v>
      </c>
      <c r="B164" s="179" t="s">
        <v>470</v>
      </c>
      <c r="C164" s="180">
        <v>136.52</v>
      </c>
    </row>
    <row r="165" spans="1:3" s="163" customFormat="1" ht="25.5" customHeight="1">
      <c r="A165" s="178" t="s">
        <v>471</v>
      </c>
      <c r="B165" s="179" t="s">
        <v>472</v>
      </c>
      <c r="C165" s="180">
        <v>40</v>
      </c>
    </row>
    <row r="166" spans="1:3" s="163" customFormat="1" ht="25.5" customHeight="1">
      <c r="A166" s="178" t="s">
        <v>473</v>
      </c>
      <c r="B166" s="179" t="s">
        <v>474</v>
      </c>
      <c r="C166" s="180">
        <v>196.3</v>
      </c>
    </row>
    <row r="167" spans="1:3" s="163" customFormat="1" ht="25.5" customHeight="1">
      <c r="A167" s="178" t="s">
        <v>475</v>
      </c>
      <c r="B167" s="179" t="s">
        <v>476</v>
      </c>
      <c r="C167" s="180">
        <v>71.16</v>
      </c>
    </row>
    <row r="168" spans="1:3" s="163" customFormat="1" ht="25.5" customHeight="1">
      <c r="A168" s="178" t="s">
        <v>477</v>
      </c>
      <c r="B168" s="179" t="s">
        <v>478</v>
      </c>
      <c r="C168" s="180">
        <v>87.07</v>
      </c>
    </row>
    <row r="169" spans="1:3" s="163" customFormat="1" ht="25.5" customHeight="1">
      <c r="A169" s="178" t="s">
        <v>479</v>
      </c>
      <c r="B169" s="179" t="s">
        <v>480</v>
      </c>
      <c r="C169" s="180">
        <v>38.07</v>
      </c>
    </row>
    <row r="170" spans="1:3" s="163" customFormat="1" ht="25.5" customHeight="1">
      <c r="A170" s="178" t="s">
        <v>481</v>
      </c>
      <c r="B170" s="179" t="s">
        <v>482</v>
      </c>
      <c r="C170" s="180">
        <v>1144.87</v>
      </c>
    </row>
    <row r="171" spans="1:3" s="163" customFormat="1" ht="25.5" customHeight="1">
      <c r="A171" s="178" t="s">
        <v>483</v>
      </c>
      <c r="B171" s="179" t="s">
        <v>211</v>
      </c>
      <c r="C171" s="180">
        <v>59.24</v>
      </c>
    </row>
    <row r="172" spans="1:3" s="163" customFormat="1" ht="25.5" customHeight="1">
      <c r="A172" s="178" t="s">
        <v>484</v>
      </c>
      <c r="B172" s="179" t="s">
        <v>485</v>
      </c>
      <c r="C172" s="180">
        <v>774</v>
      </c>
    </row>
    <row r="173" spans="1:3" s="163" customFormat="1" ht="25.5" customHeight="1">
      <c r="A173" s="178" t="s">
        <v>486</v>
      </c>
      <c r="B173" s="179" t="s">
        <v>487</v>
      </c>
      <c r="C173" s="180">
        <v>311.63</v>
      </c>
    </row>
    <row r="174" spans="1:3" s="163" customFormat="1" ht="25.5" customHeight="1">
      <c r="A174" s="178" t="s">
        <v>488</v>
      </c>
      <c r="B174" s="179" t="s">
        <v>489</v>
      </c>
      <c r="C174" s="180">
        <v>4059.35</v>
      </c>
    </row>
    <row r="175" spans="1:3" s="163" customFormat="1" ht="25.5" customHeight="1">
      <c r="A175" s="178" t="s">
        <v>490</v>
      </c>
      <c r="B175" s="179" t="s">
        <v>491</v>
      </c>
      <c r="C175" s="180">
        <v>516.83</v>
      </c>
    </row>
    <row r="176" spans="1:3" s="163" customFormat="1" ht="25.5" customHeight="1">
      <c r="A176" s="178" t="s">
        <v>492</v>
      </c>
      <c r="B176" s="179" t="s">
        <v>493</v>
      </c>
      <c r="C176" s="180">
        <v>3542.52</v>
      </c>
    </row>
    <row r="177" spans="1:3" s="163" customFormat="1" ht="25.5" customHeight="1">
      <c r="A177" s="178" t="s">
        <v>494</v>
      </c>
      <c r="B177" s="179" t="s">
        <v>495</v>
      </c>
      <c r="C177" s="180">
        <v>99</v>
      </c>
    </row>
    <row r="178" spans="1:3" s="163" customFormat="1" ht="25.5" customHeight="1">
      <c r="A178" s="178" t="s">
        <v>496</v>
      </c>
      <c r="B178" s="179" t="s">
        <v>497</v>
      </c>
      <c r="C178" s="180">
        <v>99</v>
      </c>
    </row>
    <row r="179" spans="1:3" s="163" customFormat="1" ht="25.5" customHeight="1">
      <c r="A179" s="178" t="s">
        <v>498</v>
      </c>
      <c r="B179" s="179" t="s">
        <v>499</v>
      </c>
      <c r="C179" s="180">
        <v>1683.44</v>
      </c>
    </row>
    <row r="180" spans="1:3" s="163" customFormat="1" ht="25.5" customHeight="1">
      <c r="A180" s="178" t="s">
        <v>500</v>
      </c>
      <c r="B180" s="179" t="s">
        <v>501</v>
      </c>
      <c r="C180" s="180">
        <v>141.06</v>
      </c>
    </row>
    <row r="181" spans="1:3" s="163" customFormat="1" ht="25.5" customHeight="1">
      <c r="A181" s="178" t="s">
        <v>502</v>
      </c>
      <c r="B181" s="179" t="s">
        <v>503</v>
      </c>
      <c r="C181" s="180">
        <v>1542.38</v>
      </c>
    </row>
    <row r="182" spans="1:3" s="163" customFormat="1" ht="25.5" customHeight="1">
      <c r="A182" s="178" t="s">
        <v>504</v>
      </c>
      <c r="B182" s="179" t="s">
        <v>505</v>
      </c>
      <c r="C182" s="180">
        <v>16.41</v>
      </c>
    </row>
    <row r="183" spans="1:3" s="163" customFormat="1" ht="25.5" customHeight="1">
      <c r="A183" s="178" t="s">
        <v>506</v>
      </c>
      <c r="B183" s="179" t="s">
        <v>507</v>
      </c>
      <c r="C183" s="180">
        <v>16.41</v>
      </c>
    </row>
    <row r="184" spans="1:3" s="163" customFormat="1" ht="25.5" customHeight="1">
      <c r="A184" s="178" t="s">
        <v>508</v>
      </c>
      <c r="B184" s="179" t="s">
        <v>509</v>
      </c>
      <c r="C184" s="180">
        <v>2616.44</v>
      </c>
    </row>
    <row r="185" spans="1:3" s="163" customFormat="1" ht="25.5" customHeight="1">
      <c r="A185" s="178" t="s">
        <v>510</v>
      </c>
      <c r="B185" s="179" t="s">
        <v>511</v>
      </c>
      <c r="C185" s="180">
        <v>2616.44</v>
      </c>
    </row>
    <row r="186" spans="1:3" s="163" customFormat="1" ht="25.5" customHeight="1">
      <c r="A186" s="178" t="s">
        <v>512</v>
      </c>
      <c r="B186" s="179" t="s">
        <v>513</v>
      </c>
      <c r="C186" s="180">
        <v>150</v>
      </c>
    </row>
    <row r="187" spans="1:3" s="163" customFormat="1" ht="25.5" customHeight="1">
      <c r="A187" s="178" t="s">
        <v>514</v>
      </c>
      <c r="B187" s="179" t="s">
        <v>515</v>
      </c>
      <c r="C187" s="180">
        <v>150</v>
      </c>
    </row>
    <row r="188" spans="1:3" s="163" customFormat="1" ht="25.5" customHeight="1">
      <c r="A188" s="178" t="s">
        <v>516</v>
      </c>
      <c r="B188" s="179" t="s">
        <v>517</v>
      </c>
      <c r="C188" s="180">
        <v>420.66</v>
      </c>
    </row>
    <row r="189" spans="1:3" s="163" customFormat="1" ht="25.5" customHeight="1">
      <c r="A189" s="178" t="s">
        <v>518</v>
      </c>
      <c r="B189" s="179" t="s">
        <v>211</v>
      </c>
      <c r="C189" s="180">
        <v>53.21</v>
      </c>
    </row>
    <row r="190" spans="1:3" s="163" customFormat="1" ht="25.5" customHeight="1">
      <c r="A190" s="178" t="s">
        <v>519</v>
      </c>
      <c r="B190" s="179" t="s">
        <v>520</v>
      </c>
      <c r="C190" s="180">
        <v>14</v>
      </c>
    </row>
    <row r="191" spans="1:3" s="163" customFormat="1" ht="25.5" customHeight="1">
      <c r="A191" s="178" t="s">
        <v>521</v>
      </c>
      <c r="B191" s="179" t="s">
        <v>227</v>
      </c>
      <c r="C191" s="180">
        <v>125.33</v>
      </c>
    </row>
    <row r="192" spans="1:3" s="163" customFormat="1" ht="25.5" customHeight="1">
      <c r="A192" s="178" t="s">
        <v>522</v>
      </c>
      <c r="B192" s="179" t="s">
        <v>523</v>
      </c>
      <c r="C192" s="180">
        <v>228.12</v>
      </c>
    </row>
    <row r="193" spans="1:3" s="163" customFormat="1" ht="25.5" customHeight="1">
      <c r="A193" s="178" t="s">
        <v>524</v>
      </c>
      <c r="B193" s="179" t="s">
        <v>525</v>
      </c>
      <c r="C193" s="180">
        <v>20</v>
      </c>
    </row>
    <row r="194" spans="1:3" s="163" customFormat="1" ht="25.5" customHeight="1">
      <c r="A194" s="178" t="s">
        <v>526</v>
      </c>
      <c r="B194" s="179" t="s">
        <v>527</v>
      </c>
      <c r="C194" s="180">
        <v>20</v>
      </c>
    </row>
    <row r="195" spans="1:3" s="163" customFormat="1" ht="25.5" customHeight="1">
      <c r="A195" s="178" t="s">
        <v>528</v>
      </c>
      <c r="B195" s="179" t="s">
        <v>529</v>
      </c>
      <c r="C195" s="180">
        <v>2886.08</v>
      </c>
    </row>
    <row r="196" spans="1:3" s="163" customFormat="1" ht="25.5" customHeight="1">
      <c r="A196" s="178" t="s">
        <v>530</v>
      </c>
      <c r="B196" s="179" t="s">
        <v>531</v>
      </c>
      <c r="C196" s="180">
        <v>2886.08</v>
      </c>
    </row>
    <row r="197" spans="1:3" s="163" customFormat="1" ht="25.5" customHeight="1">
      <c r="A197" s="178" t="s">
        <v>532</v>
      </c>
      <c r="B197" s="179" t="s">
        <v>71</v>
      </c>
      <c r="C197" s="180">
        <v>13858.73</v>
      </c>
    </row>
    <row r="198" spans="1:3" s="163" customFormat="1" ht="25.5" customHeight="1">
      <c r="A198" s="178" t="s">
        <v>533</v>
      </c>
      <c r="B198" s="179" t="s">
        <v>534</v>
      </c>
      <c r="C198" s="180">
        <v>131.46</v>
      </c>
    </row>
    <row r="199" spans="1:3" s="163" customFormat="1" ht="25.5" customHeight="1">
      <c r="A199" s="178" t="s">
        <v>535</v>
      </c>
      <c r="B199" s="179" t="s">
        <v>211</v>
      </c>
      <c r="C199" s="180">
        <v>126.46</v>
      </c>
    </row>
    <row r="200" spans="1:3" s="163" customFormat="1" ht="25.5" customHeight="1">
      <c r="A200" s="178" t="s">
        <v>536</v>
      </c>
      <c r="B200" s="179" t="s">
        <v>537</v>
      </c>
      <c r="C200" s="180">
        <v>5</v>
      </c>
    </row>
    <row r="201" spans="1:3" s="163" customFormat="1" ht="25.5" customHeight="1">
      <c r="A201" s="178" t="s">
        <v>538</v>
      </c>
      <c r="B201" s="179" t="s">
        <v>539</v>
      </c>
      <c r="C201" s="180">
        <v>1305.17</v>
      </c>
    </row>
    <row r="202" spans="1:3" s="163" customFormat="1" ht="25.5" customHeight="1">
      <c r="A202" s="178" t="s">
        <v>540</v>
      </c>
      <c r="B202" s="179" t="s">
        <v>541</v>
      </c>
      <c r="C202" s="180">
        <v>881.21</v>
      </c>
    </row>
    <row r="203" spans="1:3" s="163" customFormat="1" ht="25.5" customHeight="1">
      <c r="A203" s="178" t="s">
        <v>542</v>
      </c>
      <c r="B203" s="179" t="s">
        <v>543</v>
      </c>
      <c r="C203" s="180">
        <v>312.1</v>
      </c>
    </row>
    <row r="204" spans="1:3" s="163" customFormat="1" ht="25.5" customHeight="1">
      <c r="A204" s="178" t="s">
        <v>544</v>
      </c>
      <c r="B204" s="179" t="s">
        <v>545</v>
      </c>
      <c r="C204" s="180">
        <v>111.86</v>
      </c>
    </row>
    <row r="205" spans="1:3" s="163" customFormat="1" ht="25.5" customHeight="1">
      <c r="A205" s="178" t="s">
        <v>546</v>
      </c>
      <c r="B205" s="179" t="s">
        <v>547</v>
      </c>
      <c r="C205" s="180">
        <v>1497.2</v>
      </c>
    </row>
    <row r="206" spans="1:3" s="163" customFormat="1" ht="25.5" customHeight="1">
      <c r="A206" s="178" t="s">
        <v>548</v>
      </c>
      <c r="B206" s="179" t="s">
        <v>549</v>
      </c>
      <c r="C206" s="180">
        <v>1407.2</v>
      </c>
    </row>
    <row r="207" spans="1:3" s="163" customFormat="1" ht="25.5" customHeight="1">
      <c r="A207" s="178" t="s">
        <v>550</v>
      </c>
      <c r="B207" s="179" t="s">
        <v>551</v>
      </c>
      <c r="C207" s="180">
        <v>90</v>
      </c>
    </row>
    <row r="208" spans="1:3" s="163" customFormat="1" ht="25.5" customHeight="1">
      <c r="A208" s="178" t="s">
        <v>552</v>
      </c>
      <c r="B208" s="179" t="s">
        <v>553</v>
      </c>
      <c r="C208" s="180">
        <v>2167.76</v>
      </c>
    </row>
    <row r="209" spans="1:3" s="163" customFormat="1" ht="25.5" customHeight="1">
      <c r="A209" s="178" t="s">
        <v>554</v>
      </c>
      <c r="B209" s="179" t="s">
        <v>555</v>
      </c>
      <c r="C209" s="180">
        <v>1024.93</v>
      </c>
    </row>
    <row r="210" spans="1:3" s="163" customFormat="1" ht="25.5" customHeight="1">
      <c r="A210" s="178" t="s">
        <v>556</v>
      </c>
      <c r="B210" s="179" t="s">
        <v>557</v>
      </c>
      <c r="C210" s="180">
        <v>383.13</v>
      </c>
    </row>
    <row r="211" spans="1:3" s="163" customFormat="1" ht="25.5" customHeight="1">
      <c r="A211" s="178" t="s">
        <v>558</v>
      </c>
      <c r="B211" s="179" t="s">
        <v>559</v>
      </c>
      <c r="C211" s="180">
        <v>441.49</v>
      </c>
    </row>
    <row r="212" spans="1:3" s="163" customFormat="1" ht="25.5" customHeight="1">
      <c r="A212" s="178" t="s">
        <v>560</v>
      </c>
      <c r="B212" s="179" t="s">
        <v>561</v>
      </c>
      <c r="C212" s="180">
        <v>318.21</v>
      </c>
    </row>
    <row r="213" spans="1:3" s="163" customFormat="1" ht="25.5" customHeight="1">
      <c r="A213" s="178" t="s">
        <v>562</v>
      </c>
      <c r="B213" s="179" t="s">
        <v>563</v>
      </c>
      <c r="C213" s="180">
        <v>662.57</v>
      </c>
    </row>
    <row r="214" spans="1:3" s="163" customFormat="1" ht="25.5" customHeight="1">
      <c r="A214" s="178" t="s">
        <v>564</v>
      </c>
      <c r="B214" s="179" t="s">
        <v>565</v>
      </c>
      <c r="C214" s="180">
        <v>662.57</v>
      </c>
    </row>
    <row r="215" spans="1:3" s="163" customFormat="1" ht="25.5" customHeight="1">
      <c r="A215" s="178" t="s">
        <v>566</v>
      </c>
      <c r="B215" s="179" t="s">
        <v>567</v>
      </c>
      <c r="C215" s="180">
        <v>4799.63</v>
      </c>
    </row>
    <row r="216" spans="1:3" s="163" customFormat="1" ht="25.5" customHeight="1">
      <c r="A216" s="178" t="s">
        <v>568</v>
      </c>
      <c r="B216" s="179" t="s">
        <v>569</v>
      </c>
      <c r="C216" s="180">
        <v>1218.92</v>
      </c>
    </row>
    <row r="217" spans="1:3" s="163" customFormat="1" ht="25.5" customHeight="1">
      <c r="A217" s="178" t="s">
        <v>570</v>
      </c>
      <c r="B217" s="179" t="s">
        <v>571</v>
      </c>
      <c r="C217" s="180">
        <v>3511.95</v>
      </c>
    </row>
    <row r="218" spans="1:3" s="163" customFormat="1" ht="25.5" customHeight="1">
      <c r="A218" s="178" t="s">
        <v>572</v>
      </c>
      <c r="B218" s="179" t="s">
        <v>573</v>
      </c>
      <c r="C218" s="180">
        <v>68.76</v>
      </c>
    </row>
    <row r="219" spans="1:3" s="163" customFormat="1" ht="25.5" customHeight="1">
      <c r="A219" s="178" t="s">
        <v>574</v>
      </c>
      <c r="B219" s="179" t="s">
        <v>575</v>
      </c>
      <c r="C219" s="180">
        <v>2011.08</v>
      </c>
    </row>
    <row r="220" spans="1:3" s="163" customFormat="1" ht="25.5" customHeight="1">
      <c r="A220" s="178" t="s">
        <v>576</v>
      </c>
      <c r="B220" s="179" t="s">
        <v>577</v>
      </c>
      <c r="C220" s="180">
        <v>2011.08</v>
      </c>
    </row>
    <row r="221" spans="1:3" s="163" customFormat="1" ht="25.5" customHeight="1">
      <c r="A221" s="178" t="s">
        <v>578</v>
      </c>
      <c r="B221" s="179" t="s">
        <v>579</v>
      </c>
      <c r="C221" s="180">
        <v>140</v>
      </c>
    </row>
    <row r="222" spans="1:3" s="163" customFormat="1" ht="25.5" customHeight="1">
      <c r="A222" s="178" t="s">
        <v>580</v>
      </c>
      <c r="B222" s="179" t="s">
        <v>581</v>
      </c>
      <c r="C222" s="180">
        <v>140</v>
      </c>
    </row>
    <row r="223" spans="1:3" s="163" customFormat="1" ht="25.5" customHeight="1">
      <c r="A223" s="178" t="s">
        <v>582</v>
      </c>
      <c r="B223" s="179" t="s">
        <v>583</v>
      </c>
      <c r="C223" s="180">
        <v>28.7</v>
      </c>
    </row>
    <row r="224" spans="1:3" s="163" customFormat="1" ht="25.5" customHeight="1">
      <c r="A224" s="178" t="s">
        <v>584</v>
      </c>
      <c r="B224" s="179" t="s">
        <v>585</v>
      </c>
      <c r="C224" s="180">
        <v>28.7</v>
      </c>
    </row>
    <row r="225" spans="1:3" s="163" customFormat="1" ht="25.5" customHeight="1">
      <c r="A225" s="178" t="s">
        <v>586</v>
      </c>
      <c r="B225" s="179" t="s">
        <v>587</v>
      </c>
      <c r="C225" s="180">
        <v>52.44</v>
      </c>
    </row>
    <row r="226" spans="1:3" s="163" customFormat="1" ht="25.5" customHeight="1">
      <c r="A226" s="178" t="s">
        <v>588</v>
      </c>
      <c r="B226" s="179" t="s">
        <v>211</v>
      </c>
      <c r="C226" s="180">
        <v>52.44</v>
      </c>
    </row>
    <row r="227" spans="1:3" s="163" customFormat="1" ht="25.5" customHeight="1">
      <c r="A227" s="178" t="s">
        <v>589</v>
      </c>
      <c r="B227" s="179" t="s">
        <v>590</v>
      </c>
      <c r="C227" s="180">
        <v>1062.72</v>
      </c>
    </row>
    <row r="228" spans="1:3" s="163" customFormat="1" ht="25.5" customHeight="1">
      <c r="A228" s="178" t="s">
        <v>591</v>
      </c>
      <c r="B228" s="179" t="s">
        <v>592</v>
      </c>
      <c r="C228" s="180">
        <v>1062.72</v>
      </c>
    </row>
    <row r="229" spans="1:3" s="163" customFormat="1" ht="25.5" customHeight="1">
      <c r="A229" s="178" t="s">
        <v>593</v>
      </c>
      <c r="B229" s="179" t="s">
        <v>72</v>
      </c>
      <c r="C229" s="180">
        <v>4396.7</v>
      </c>
    </row>
    <row r="230" spans="1:3" s="163" customFormat="1" ht="25.5" customHeight="1">
      <c r="A230" s="178" t="s">
        <v>594</v>
      </c>
      <c r="B230" s="179" t="s">
        <v>595</v>
      </c>
      <c r="C230" s="180">
        <v>1.73</v>
      </c>
    </row>
    <row r="231" spans="1:3" s="163" customFormat="1" ht="25.5" customHeight="1">
      <c r="A231" s="178" t="s">
        <v>596</v>
      </c>
      <c r="B231" s="179" t="s">
        <v>597</v>
      </c>
      <c r="C231" s="180">
        <v>1.73</v>
      </c>
    </row>
    <row r="232" spans="1:3" s="163" customFormat="1" ht="25.5" customHeight="1">
      <c r="A232" s="178" t="s">
        <v>598</v>
      </c>
      <c r="B232" s="179" t="s">
        <v>599</v>
      </c>
      <c r="C232" s="180">
        <v>63</v>
      </c>
    </row>
    <row r="233" spans="1:3" s="163" customFormat="1" ht="25.5" customHeight="1">
      <c r="A233" s="178" t="s">
        <v>600</v>
      </c>
      <c r="B233" s="179" t="s">
        <v>601</v>
      </c>
      <c r="C233" s="180">
        <v>63</v>
      </c>
    </row>
    <row r="234" spans="1:3" s="163" customFormat="1" ht="25.5" customHeight="1">
      <c r="A234" s="178" t="s">
        <v>602</v>
      </c>
      <c r="B234" s="179" t="s">
        <v>603</v>
      </c>
      <c r="C234" s="180">
        <v>4331.97</v>
      </c>
    </row>
    <row r="235" spans="1:3" s="163" customFormat="1" ht="25.5" customHeight="1">
      <c r="A235" s="178" t="s">
        <v>604</v>
      </c>
      <c r="B235" s="179" t="s">
        <v>605</v>
      </c>
      <c r="C235" s="180">
        <v>4331.97</v>
      </c>
    </row>
    <row r="236" spans="1:3" s="163" customFormat="1" ht="25.5" customHeight="1">
      <c r="A236" s="178" t="s">
        <v>606</v>
      </c>
      <c r="B236" s="179" t="s">
        <v>73</v>
      </c>
      <c r="C236" s="180">
        <v>32399.89</v>
      </c>
    </row>
    <row r="237" spans="1:3" s="163" customFormat="1" ht="25.5" customHeight="1">
      <c r="A237" s="178" t="s">
        <v>607</v>
      </c>
      <c r="B237" s="179" t="s">
        <v>608</v>
      </c>
      <c r="C237" s="180">
        <v>1753.34</v>
      </c>
    </row>
    <row r="238" spans="1:3" s="163" customFormat="1" ht="25.5" customHeight="1">
      <c r="A238" s="178" t="s">
        <v>609</v>
      </c>
      <c r="B238" s="179" t="s">
        <v>211</v>
      </c>
      <c r="C238" s="180">
        <v>110.35</v>
      </c>
    </row>
    <row r="239" spans="1:3" s="163" customFormat="1" ht="25.5" customHeight="1">
      <c r="A239" s="178" t="s">
        <v>610</v>
      </c>
      <c r="B239" s="179" t="s">
        <v>213</v>
      </c>
      <c r="C239" s="180">
        <v>460</v>
      </c>
    </row>
    <row r="240" spans="1:3" s="163" customFormat="1" ht="25.5" customHeight="1">
      <c r="A240" s="178" t="s">
        <v>611</v>
      </c>
      <c r="B240" s="179" t="s">
        <v>612</v>
      </c>
      <c r="C240" s="180">
        <v>728.8</v>
      </c>
    </row>
    <row r="241" spans="1:3" s="163" customFormat="1" ht="25.5" customHeight="1">
      <c r="A241" s="178" t="s">
        <v>613</v>
      </c>
      <c r="B241" s="179" t="s">
        <v>614</v>
      </c>
      <c r="C241" s="180">
        <v>454.19</v>
      </c>
    </row>
    <row r="242" spans="1:3" s="163" customFormat="1" ht="25.5" customHeight="1">
      <c r="A242" s="178" t="s">
        <v>615</v>
      </c>
      <c r="B242" s="179" t="s">
        <v>616</v>
      </c>
      <c r="C242" s="180">
        <v>200</v>
      </c>
    </row>
    <row r="243" spans="1:3" s="163" customFormat="1" ht="25.5" customHeight="1">
      <c r="A243" s="178" t="s">
        <v>617</v>
      </c>
      <c r="B243" s="179" t="s">
        <v>618</v>
      </c>
      <c r="C243" s="180">
        <v>200</v>
      </c>
    </row>
    <row r="244" spans="1:3" s="163" customFormat="1" ht="25.5" customHeight="1">
      <c r="A244" s="178" t="s">
        <v>619</v>
      </c>
      <c r="B244" s="179" t="s">
        <v>620</v>
      </c>
      <c r="C244" s="180">
        <v>7728.09</v>
      </c>
    </row>
    <row r="245" spans="1:3" s="163" customFormat="1" ht="25.5" customHeight="1">
      <c r="A245" s="178" t="s">
        <v>621</v>
      </c>
      <c r="B245" s="179" t="s">
        <v>622</v>
      </c>
      <c r="C245" s="180">
        <v>2890</v>
      </c>
    </row>
    <row r="246" spans="1:3" s="163" customFormat="1" ht="25.5" customHeight="1">
      <c r="A246" s="178" t="s">
        <v>623</v>
      </c>
      <c r="B246" s="179" t="s">
        <v>624</v>
      </c>
      <c r="C246" s="180">
        <v>4838.09</v>
      </c>
    </row>
    <row r="247" spans="1:3" s="163" customFormat="1" ht="25.5" customHeight="1">
      <c r="A247" s="178" t="s">
        <v>625</v>
      </c>
      <c r="B247" s="179" t="s">
        <v>626</v>
      </c>
      <c r="C247" s="180">
        <v>7325.11</v>
      </c>
    </row>
    <row r="248" spans="1:3" s="163" customFormat="1" ht="25.5" customHeight="1">
      <c r="A248" s="178" t="s">
        <v>627</v>
      </c>
      <c r="B248" s="179" t="s">
        <v>628</v>
      </c>
      <c r="C248" s="180">
        <v>7325.11</v>
      </c>
    </row>
    <row r="249" spans="1:3" s="163" customFormat="1" ht="25.5" customHeight="1">
      <c r="A249" s="178" t="s">
        <v>629</v>
      </c>
      <c r="B249" s="179" t="s">
        <v>630</v>
      </c>
      <c r="C249" s="180">
        <v>15393.35</v>
      </c>
    </row>
    <row r="250" spans="1:3" s="163" customFormat="1" ht="25.5" customHeight="1">
      <c r="A250" s="178" t="s">
        <v>631</v>
      </c>
      <c r="B250" s="179" t="s">
        <v>632</v>
      </c>
      <c r="C250" s="180">
        <v>15393.35</v>
      </c>
    </row>
    <row r="251" spans="1:3" s="163" customFormat="1" ht="25.5" customHeight="1">
      <c r="A251" s="178" t="s">
        <v>633</v>
      </c>
      <c r="B251" s="179" t="s">
        <v>74</v>
      </c>
      <c r="C251" s="180">
        <v>16197.986</v>
      </c>
    </row>
    <row r="252" spans="1:3" s="163" customFormat="1" ht="25.5" customHeight="1">
      <c r="A252" s="178" t="s">
        <v>634</v>
      </c>
      <c r="B252" s="179" t="s">
        <v>635</v>
      </c>
      <c r="C252" s="180">
        <v>5784.786</v>
      </c>
    </row>
    <row r="253" spans="1:3" s="163" customFormat="1" ht="25.5" customHeight="1">
      <c r="A253" s="178" t="s">
        <v>636</v>
      </c>
      <c r="B253" s="179" t="s">
        <v>211</v>
      </c>
      <c r="C253" s="180">
        <v>256.19</v>
      </c>
    </row>
    <row r="254" spans="1:3" s="163" customFormat="1" ht="25.5" customHeight="1">
      <c r="A254" s="178" t="s">
        <v>637</v>
      </c>
      <c r="B254" s="179" t="s">
        <v>227</v>
      </c>
      <c r="C254" s="180">
        <v>2789.466</v>
      </c>
    </row>
    <row r="255" spans="1:3" s="163" customFormat="1" ht="25.5" customHeight="1">
      <c r="A255" s="178" t="s">
        <v>638</v>
      </c>
      <c r="B255" s="179" t="s">
        <v>639</v>
      </c>
      <c r="C255" s="180">
        <v>78.32</v>
      </c>
    </row>
    <row r="256" spans="1:3" s="163" customFormat="1" ht="25.5" customHeight="1">
      <c r="A256" s="178" t="s">
        <v>640</v>
      </c>
      <c r="B256" s="179" t="s">
        <v>641</v>
      </c>
      <c r="C256" s="180">
        <v>44.08</v>
      </c>
    </row>
    <row r="257" spans="1:3" s="163" customFormat="1" ht="25.5" customHeight="1">
      <c r="A257" s="178" t="s">
        <v>642</v>
      </c>
      <c r="B257" s="179" t="s">
        <v>643</v>
      </c>
      <c r="C257" s="180">
        <v>52</v>
      </c>
    </row>
    <row r="258" spans="1:3" s="163" customFormat="1" ht="25.5" customHeight="1">
      <c r="A258" s="178" t="s">
        <v>644</v>
      </c>
      <c r="B258" s="179" t="s">
        <v>645</v>
      </c>
      <c r="C258" s="180">
        <v>13.5</v>
      </c>
    </row>
    <row r="259" spans="1:3" s="163" customFormat="1" ht="25.5" customHeight="1">
      <c r="A259" s="178" t="s">
        <v>646</v>
      </c>
      <c r="B259" s="179" t="s">
        <v>647</v>
      </c>
      <c r="C259" s="180">
        <v>89.03</v>
      </c>
    </row>
    <row r="260" spans="1:3" s="163" customFormat="1" ht="25.5" customHeight="1">
      <c r="A260" s="178" t="s">
        <v>648</v>
      </c>
      <c r="B260" s="179" t="s">
        <v>649</v>
      </c>
      <c r="C260" s="180">
        <v>135</v>
      </c>
    </row>
    <row r="261" spans="1:3" s="163" customFormat="1" ht="25.5" customHeight="1">
      <c r="A261" s="178" t="s">
        <v>650</v>
      </c>
      <c r="B261" s="179" t="s">
        <v>651</v>
      </c>
      <c r="C261" s="180">
        <v>2327.2</v>
      </c>
    </row>
    <row r="262" spans="1:3" s="163" customFormat="1" ht="25.5" customHeight="1">
      <c r="A262" s="178" t="s">
        <v>652</v>
      </c>
      <c r="B262" s="179" t="s">
        <v>653</v>
      </c>
      <c r="C262" s="180">
        <v>1144.8</v>
      </c>
    </row>
    <row r="263" spans="1:3" s="163" customFormat="1" ht="25.5" customHeight="1">
      <c r="A263" s="178" t="s">
        <v>654</v>
      </c>
      <c r="B263" s="179" t="s">
        <v>655</v>
      </c>
      <c r="C263" s="180">
        <v>1144.8</v>
      </c>
    </row>
    <row r="264" spans="1:3" s="163" customFormat="1" ht="25.5" customHeight="1">
      <c r="A264" s="178" t="s">
        <v>656</v>
      </c>
      <c r="B264" s="179" t="s">
        <v>657</v>
      </c>
      <c r="C264" s="180">
        <v>380</v>
      </c>
    </row>
    <row r="265" spans="1:3" s="163" customFormat="1" ht="25.5" customHeight="1">
      <c r="A265" s="178" t="s">
        <v>658</v>
      </c>
      <c r="B265" s="179" t="s">
        <v>659</v>
      </c>
      <c r="C265" s="180">
        <v>326</v>
      </c>
    </row>
    <row r="266" spans="1:3" s="163" customFormat="1" ht="25.5" customHeight="1">
      <c r="A266" s="178" t="s">
        <v>660</v>
      </c>
      <c r="B266" s="179" t="s">
        <v>661</v>
      </c>
      <c r="C266" s="180">
        <v>54</v>
      </c>
    </row>
    <row r="267" spans="1:3" s="163" customFormat="1" ht="25.5" customHeight="1">
      <c r="A267" s="178" t="s">
        <v>662</v>
      </c>
      <c r="B267" s="179" t="s">
        <v>663</v>
      </c>
      <c r="C267" s="180">
        <v>1000</v>
      </c>
    </row>
    <row r="268" spans="1:3" s="163" customFormat="1" ht="25.5" customHeight="1">
      <c r="A268" s="178" t="s">
        <v>664</v>
      </c>
      <c r="B268" s="179" t="s">
        <v>665</v>
      </c>
      <c r="C268" s="180">
        <v>1000</v>
      </c>
    </row>
    <row r="269" spans="1:3" s="163" customFormat="1" ht="25.5" customHeight="1">
      <c r="A269" s="178" t="s">
        <v>666</v>
      </c>
      <c r="B269" s="179" t="s">
        <v>667</v>
      </c>
      <c r="C269" s="180">
        <v>7528.4</v>
      </c>
    </row>
    <row r="270" spans="1:3" s="163" customFormat="1" ht="25.5" customHeight="1">
      <c r="A270" s="178" t="s">
        <v>668</v>
      </c>
      <c r="B270" s="179" t="s">
        <v>669</v>
      </c>
      <c r="C270" s="180">
        <v>64</v>
      </c>
    </row>
    <row r="271" spans="1:3" s="163" customFormat="1" ht="25.5" customHeight="1">
      <c r="A271" s="178" t="s">
        <v>670</v>
      </c>
      <c r="B271" s="179" t="s">
        <v>671</v>
      </c>
      <c r="C271" s="180">
        <v>3615.4</v>
      </c>
    </row>
    <row r="272" spans="1:3" s="163" customFormat="1" ht="25.5" customHeight="1">
      <c r="A272" s="178" t="s">
        <v>672</v>
      </c>
      <c r="B272" s="179" t="s">
        <v>673</v>
      </c>
      <c r="C272" s="180">
        <v>508</v>
      </c>
    </row>
    <row r="273" spans="1:3" s="163" customFormat="1" ht="25.5" customHeight="1">
      <c r="A273" s="178" t="s">
        <v>674</v>
      </c>
      <c r="B273" s="179" t="s">
        <v>675</v>
      </c>
      <c r="C273" s="180">
        <v>3341</v>
      </c>
    </row>
    <row r="274" spans="1:3" s="163" customFormat="1" ht="25.5" customHeight="1">
      <c r="A274" s="178" t="s">
        <v>676</v>
      </c>
      <c r="B274" s="179" t="s">
        <v>677</v>
      </c>
      <c r="C274" s="180">
        <v>360</v>
      </c>
    </row>
    <row r="275" spans="1:3" s="163" customFormat="1" ht="25.5" customHeight="1">
      <c r="A275" s="178" t="s">
        <v>678</v>
      </c>
      <c r="B275" s="179" t="s">
        <v>679</v>
      </c>
      <c r="C275" s="180">
        <v>360</v>
      </c>
    </row>
    <row r="276" spans="1:3" s="163" customFormat="1" ht="25.5" customHeight="1">
      <c r="A276" s="178" t="s">
        <v>680</v>
      </c>
      <c r="B276" s="179" t="s">
        <v>75</v>
      </c>
      <c r="C276" s="180">
        <v>5952.46</v>
      </c>
    </row>
    <row r="277" spans="1:3" s="163" customFormat="1" ht="25.5" customHeight="1">
      <c r="A277" s="178" t="s">
        <v>681</v>
      </c>
      <c r="B277" s="179" t="s">
        <v>682</v>
      </c>
      <c r="C277" s="180">
        <v>788.06</v>
      </c>
    </row>
    <row r="278" spans="1:3" s="163" customFormat="1" ht="25.5" customHeight="1">
      <c r="A278" s="178" t="s">
        <v>683</v>
      </c>
      <c r="B278" s="179" t="s">
        <v>211</v>
      </c>
      <c r="C278" s="180">
        <v>117.08</v>
      </c>
    </row>
    <row r="279" spans="1:3" s="163" customFormat="1" ht="25.5" customHeight="1">
      <c r="A279" s="178" t="s">
        <v>684</v>
      </c>
      <c r="B279" s="179" t="s">
        <v>685</v>
      </c>
      <c r="C279" s="180">
        <v>670.98</v>
      </c>
    </row>
    <row r="280" spans="1:3" s="163" customFormat="1" ht="25.5" customHeight="1">
      <c r="A280" s="178" t="s">
        <v>686</v>
      </c>
      <c r="B280" s="179" t="s">
        <v>687</v>
      </c>
      <c r="C280" s="180">
        <v>5164.4</v>
      </c>
    </row>
    <row r="281" spans="1:3" s="163" customFormat="1" ht="25.5" customHeight="1">
      <c r="A281" s="178" t="s">
        <v>688</v>
      </c>
      <c r="B281" s="179" t="s">
        <v>689</v>
      </c>
      <c r="C281" s="180">
        <v>5164.4</v>
      </c>
    </row>
    <row r="282" spans="1:3" s="163" customFormat="1" ht="25.5" customHeight="1">
      <c r="A282" s="178" t="s">
        <v>690</v>
      </c>
      <c r="B282" s="179" t="s">
        <v>76</v>
      </c>
      <c r="C282" s="180">
        <v>14678.7</v>
      </c>
    </row>
    <row r="283" spans="1:3" s="163" customFormat="1" ht="25.5" customHeight="1">
      <c r="A283" s="178" t="s">
        <v>691</v>
      </c>
      <c r="B283" s="179" t="s">
        <v>692</v>
      </c>
      <c r="C283" s="180">
        <v>823</v>
      </c>
    </row>
    <row r="284" spans="1:3" s="163" customFormat="1" ht="25.5" customHeight="1">
      <c r="A284" s="178" t="s">
        <v>693</v>
      </c>
      <c r="B284" s="179" t="s">
        <v>694</v>
      </c>
      <c r="C284" s="180">
        <v>823</v>
      </c>
    </row>
    <row r="285" spans="1:3" s="163" customFormat="1" ht="25.5" customHeight="1">
      <c r="A285" s="178" t="s">
        <v>695</v>
      </c>
      <c r="B285" s="179" t="s">
        <v>696</v>
      </c>
      <c r="C285" s="180">
        <v>155.7</v>
      </c>
    </row>
    <row r="286" spans="1:3" s="163" customFormat="1" ht="25.5" customHeight="1">
      <c r="A286" s="178" t="s">
        <v>697</v>
      </c>
      <c r="B286" s="179" t="s">
        <v>211</v>
      </c>
      <c r="C286" s="180">
        <v>119.4</v>
      </c>
    </row>
    <row r="287" spans="1:3" s="163" customFormat="1" ht="25.5" customHeight="1">
      <c r="A287" s="178" t="s">
        <v>698</v>
      </c>
      <c r="B287" s="179" t="s">
        <v>213</v>
      </c>
      <c r="C287" s="180">
        <v>13.58</v>
      </c>
    </row>
    <row r="288" spans="1:3" s="163" customFormat="1" ht="25.5" customHeight="1">
      <c r="A288" s="178" t="s">
        <v>699</v>
      </c>
      <c r="B288" s="179" t="s">
        <v>700</v>
      </c>
      <c r="C288" s="180">
        <v>22.72</v>
      </c>
    </row>
    <row r="289" spans="1:3" s="163" customFormat="1" ht="25.5" customHeight="1">
      <c r="A289" s="178" t="s">
        <v>701</v>
      </c>
      <c r="B289" s="179" t="s">
        <v>702</v>
      </c>
      <c r="C289" s="180">
        <v>13700</v>
      </c>
    </row>
    <row r="290" spans="1:3" s="163" customFormat="1" ht="25.5" customHeight="1">
      <c r="A290" s="178" t="s">
        <v>703</v>
      </c>
      <c r="B290" s="179" t="s">
        <v>704</v>
      </c>
      <c r="C290" s="180">
        <v>13700</v>
      </c>
    </row>
    <row r="291" spans="1:3" s="163" customFormat="1" ht="25.5" customHeight="1">
      <c r="A291" s="178" t="s">
        <v>705</v>
      </c>
      <c r="B291" s="179" t="s">
        <v>77</v>
      </c>
      <c r="C291" s="180">
        <v>837.98</v>
      </c>
    </row>
    <row r="292" spans="1:3" s="163" customFormat="1" ht="25.5" customHeight="1">
      <c r="A292" s="178" t="s">
        <v>706</v>
      </c>
      <c r="B292" s="179" t="s">
        <v>707</v>
      </c>
      <c r="C292" s="180">
        <v>837.98</v>
      </c>
    </row>
    <row r="293" spans="1:3" s="163" customFormat="1" ht="25.5" customHeight="1">
      <c r="A293" s="178" t="s">
        <v>708</v>
      </c>
      <c r="B293" s="179" t="s">
        <v>211</v>
      </c>
      <c r="C293" s="180">
        <v>125.8</v>
      </c>
    </row>
    <row r="294" spans="1:3" s="163" customFormat="1" ht="25.5" customHeight="1">
      <c r="A294" s="178" t="s">
        <v>709</v>
      </c>
      <c r="B294" s="179" t="s">
        <v>710</v>
      </c>
      <c r="C294" s="180">
        <v>712.18</v>
      </c>
    </row>
    <row r="295" spans="1:3" s="163" customFormat="1" ht="25.5" customHeight="1">
      <c r="A295" s="178" t="s">
        <v>711</v>
      </c>
      <c r="B295" s="179" t="s">
        <v>79</v>
      </c>
      <c r="C295" s="180">
        <v>1432.34</v>
      </c>
    </row>
    <row r="296" spans="1:3" s="163" customFormat="1" ht="25.5" customHeight="1">
      <c r="A296" s="178" t="s">
        <v>712</v>
      </c>
      <c r="B296" s="179" t="s">
        <v>713</v>
      </c>
      <c r="C296" s="180">
        <v>1383.19</v>
      </c>
    </row>
    <row r="297" spans="1:3" s="163" customFormat="1" ht="25.5" customHeight="1">
      <c r="A297" s="178" t="s">
        <v>714</v>
      </c>
      <c r="B297" s="179" t="s">
        <v>211</v>
      </c>
      <c r="C297" s="180">
        <v>153.75</v>
      </c>
    </row>
    <row r="298" spans="1:3" s="163" customFormat="1" ht="25.5" customHeight="1">
      <c r="A298" s="178" t="s">
        <v>715</v>
      </c>
      <c r="B298" s="179" t="s">
        <v>227</v>
      </c>
      <c r="C298" s="180">
        <v>594.63</v>
      </c>
    </row>
    <row r="299" spans="1:3" s="163" customFormat="1" ht="25.5" customHeight="1">
      <c r="A299" s="178" t="s">
        <v>716</v>
      </c>
      <c r="B299" s="179" t="s">
        <v>717</v>
      </c>
      <c r="C299" s="180">
        <v>634.81</v>
      </c>
    </row>
    <row r="300" spans="1:3" s="163" customFormat="1" ht="25.5" customHeight="1">
      <c r="A300" s="178" t="s">
        <v>718</v>
      </c>
      <c r="B300" s="179" t="s">
        <v>719</v>
      </c>
      <c r="C300" s="180">
        <v>49.15</v>
      </c>
    </row>
    <row r="301" spans="1:3" s="163" customFormat="1" ht="25.5" customHeight="1">
      <c r="A301" s="178" t="s">
        <v>720</v>
      </c>
      <c r="B301" s="179" t="s">
        <v>721</v>
      </c>
      <c r="C301" s="180">
        <v>49.15</v>
      </c>
    </row>
    <row r="302" spans="1:3" s="163" customFormat="1" ht="25.5" customHeight="1">
      <c r="A302" s="178" t="s">
        <v>722</v>
      </c>
      <c r="B302" s="179" t="s">
        <v>80</v>
      </c>
      <c r="C302" s="180">
        <v>6157.77</v>
      </c>
    </row>
    <row r="303" spans="1:3" s="163" customFormat="1" ht="25.5" customHeight="1">
      <c r="A303" s="178" t="s">
        <v>723</v>
      </c>
      <c r="B303" s="179" t="s">
        <v>724</v>
      </c>
      <c r="C303" s="180">
        <v>34.56</v>
      </c>
    </row>
    <row r="304" spans="1:3" s="163" customFormat="1" ht="25.5" customHeight="1">
      <c r="A304" s="178" t="s">
        <v>725</v>
      </c>
      <c r="B304" s="179" t="s">
        <v>726</v>
      </c>
      <c r="C304" s="180">
        <v>34.56</v>
      </c>
    </row>
    <row r="305" spans="1:3" s="163" customFormat="1" ht="25.5" customHeight="1">
      <c r="A305" s="178" t="s">
        <v>727</v>
      </c>
      <c r="B305" s="179" t="s">
        <v>728</v>
      </c>
      <c r="C305" s="180">
        <v>6123.21</v>
      </c>
    </row>
    <row r="306" spans="1:3" s="163" customFormat="1" ht="25.5" customHeight="1">
      <c r="A306" s="178" t="s">
        <v>729</v>
      </c>
      <c r="B306" s="179" t="s">
        <v>730</v>
      </c>
      <c r="C306" s="180">
        <v>6123.21</v>
      </c>
    </row>
    <row r="307" spans="1:3" s="163" customFormat="1" ht="25.5" customHeight="1">
      <c r="A307" s="178" t="s">
        <v>731</v>
      </c>
      <c r="B307" s="179" t="s">
        <v>82</v>
      </c>
      <c r="C307" s="180">
        <v>1688.87</v>
      </c>
    </row>
    <row r="308" spans="1:3" s="163" customFormat="1" ht="25.5" customHeight="1">
      <c r="A308" s="178" t="s">
        <v>732</v>
      </c>
      <c r="B308" s="179" t="s">
        <v>733</v>
      </c>
      <c r="C308" s="180">
        <v>1033.91</v>
      </c>
    </row>
    <row r="309" spans="1:3" s="163" customFormat="1" ht="25.5" customHeight="1">
      <c r="A309" s="178" t="s">
        <v>734</v>
      </c>
      <c r="B309" s="179" t="s">
        <v>211</v>
      </c>
      <c r="C309" s="180">
        <v>151.22</v>
      </c>
    </row>
    <row r="310" spans="1:3" s="163" customFormat="1" ht="25.5" customHeight="1">
      <c r="A310" s="178" t="s">
        <v>735</v>
      </c>
      <c r="B310" s="179" t="s">
        <v>736</v>
      </c>
      <c r="C310" s="180">
        <v>430.67</v>
      </c>
    </row>
    <row r="311" spans="1:3" s="163" customFormat="1" ht="25.5" customHeight="1">
      <c r="A311" s="178" t="s">
        <v>737</v>
      </c>
      <c r="B311" s="179" t="s">
        <v>227</v>
      </c>
      <c r="C311" s="180">
        <v>260.96</v>
      </c>
    </row>
    <row r="312" spans="1:3" s="163" customFormat="1" ht="25.5" customHeight="1">
      <c r="A312" s="178" t="s">
        <v>738</v>
      </c>
      <c r="B312" s="179" t="s">
        <v>739</v>
      </c>
      <c r="C312" s="180">
        <v>191.06</v>
      </c>
    </row>
    <row r="313" spans="1:3" s="163" customFormat="1" ht="25.5" customHeight="1">
      <c r="A313" s="178" t="s">
        <v>740</v>
      </c>
      <c r="B313" s="179" t="s">
        <v>741</v>
      </c>
      <c r="C313" s="180">
        <v>604.96</v>
      </c>
    </row>
    <row r="314" spans="1:3" s="163" customFormat="1" ht="25.5" customHeight="1">
      <c r="A314" s="178" t="s">
        <v>742</v>
      </c>
      <c r="B314" s="179" t="s">
        <v>743</v>
      </c>
      <c r="C314" s="180">
        <v>604.96</v>
      </c>
    </row>
    <row r="315" spans="1:3" s="163" customFormat="1" ht="25.5" customHeight="1">
      <c r="A315" s="178" t="s">
        <v>744</v>
      </c>
      <c r="B315" s="179" t="s">
        <v>745</v>
      </c>
      <c r="C315" s="180">
        <v>50</v>
      </c>
    </row>
    <row r="316" spans="1:3" s="163" customFormat="1" ht="25.5" customHeight="1">
      <c r="A316" s="178" t="s">
        <v>746</v>
      </c>
      <c r="B316" s="179" t="s">
        <v>747</v>
      </c>
      <c r="C316" s="180">
        <v>50</v>
      </c>
    </row>
    <row r="317" spans="1:3" s="163" customFormat="1" ht="25.5" customHeight="1">
      <c r="A317" s="178" t="s">
        <v>748</v>
      </c>
      <c r="B317" s="179" t="s">
        <v>83</v>
      </c>
      <c r="C317" s="180">
        <v>5724</v>
      </c>
    </row>
    <row r="318" spans="1:3" s="163" customFormat="1" ht="25.5" customHeight="1">
      <c r="A318" s="178" t="s">
        <v>749</v>
      </c>
      <c r="B318" s="179" t="s">
        <v>750</v>
      </c>
      <c r="C318" s="180">
        <v>5724</v>
      </c>
    </row>
    <row r="319" spans="1:3" s="163" customFormat="1" ht="25.5" customHeight="1">
      <c r="A319" s="178" t="s">
        <v>751</v>
      </c>
      <c r="B319" s="179" t="s">
        <v>752</v>
      </c>
      <c r="C319" s="180">
        <v>5424</v>
      </c>
    </row>
    <row r="320" spans="1:3" s="163" customFormat="1" ht="25.5" customHeight="1">
      <c r="A320" s="178" t="s">
        <v>753</v>
      </c>
      <c r="B320" s="179" t="s">
        <v>754</v>
      </c>
      <c r="C320" s="180">
        <v>300</v>
      </c>
    </row>
    <row r="321" spans="1:3" s="163" customFormat="1" ht="25.5" customHeight="1">
      <c r="A321" s="178" t="s">
        <v>755</v>
      </c>
      <c r="B321" s="179" t="s">
        <v>84</v>
      </c>
      <c r="C321" s="180">
        <v>14.61</v>
      </c>
    </row>
    <row r="322" spans="1:3" s="163" customFormat="1" ht="25.5" customHeight="1">
      <c r="A322" s="178" t="s">
        <v>756</v>
      </c>
      <c r="B322" s="179" t="s">
        <v>757</v>
      </c>
      <c r="C322" s="180">
        <v>14.61</v>
      </c>
    </row>
    <row r="323" spans="1:3" s="163" customFormat="1" ht="25.5" customHeight="1">
      <c r="A323" s="178" t="s">
        <v>758</v>
      </c>
      <c r="B323" s="179" t="s">
        <v>759</v>
      </c>
      <c r="C323" s="180">
        <v>14.61</v>
      </c>
    </row>
    <row r="324" spans="1:3" s="163" customFormat="1" ht="25.5" customHeight="1">
      <c r="A324" s="178"/>
      <c r="B324" s="179"/>
      <c r="C324" s="180">
        <v>2385</v>
      </c>
    </row>
    <row r="325" spans="1:3" s="163" customFormat="1" ht="25.5" customHeight="1">
      <c r="A325" s="178" t="s">
        <v>760</v>
      </c>
      <c r="B325" s="179" t="s">
        <v>760</v>
      </c>
      <c r="C325" s="180">
        <v>2385</v>
      </c>
    </row>
    <row r="326" spans="1:3" s="163" customFormat="1" ht="25.5" customHeight="1">
      <c r="A326" s="178" t="s">
        <v>761</v>
      </c>
      <c r="B326" s="179" t="s">
        <v>762</v>
      </c>
      <c r="C326" s="180">
        <v>2385</v>
      </c>
    </row>
  </sheetData>
  <sheetProtection/>
  <mergeCells count="2">
    <mergeCell ref="A1:C1"/>
    <mergeCell ref="A2:C2"/>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lining</dc:creator>
  <cp:keywords/>
  <dc:description/>
  <cp:lastModifiedBy>*畅</cp:lastModifiedBy>
  <cp:lastPrinted>2022-03-14T03:18:40Z</cp:lastPrinted>
  <dcterms:created xsi:type="dcterms:W3CDTF">2002-01-30T06:45:55Z</dcterms:created>
  <dcterms:modified xsi:type="dcterms:W3CDTF">2023-12-28T06:25:51Z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12081878A8C74C449D62899FD43B0930</vt:lpwstr>
  </property>
</Properties>
</file>