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2 (2)" sheetId="3" r:id="rId3"/>
    <sheet name="Sheet2 (3)" sheetId="4" r:id="rId4"/>
    <sheet name="Sheet2 (4)" sheetId="5" r:id="rId5"/>
    <sheet name="Sheet2 (6)" sheetId="6" r:id="rId6"/>
    <sheet name="Sheet2 (5)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<sst xmlns="http://schemas.openxmlformats.org/spreadsheetml/2006/main" count="147" uniqueCount="51">
  <si>
    <t xml:space="preserve"> 附件：</t>
  </si>
  <si>
    <t>2021年度康平县强制免疫疫苗自购补贴经费申请汇总表</t>
  </si>
  <si>
    <t>县（市、区）</t>
  </si>
  <si>
    <t>养殖场名称</t>
  </si>
  <si>
    <t>法人代表</t>
  </si>
  <si>
    <t>畜禽种类</t>
  </si>
  <si>
    <t>免疫数（万头/只）</t>
  </si>
  <si>
    <t>强免疫苗种类</t>
  </si>
  <si>
    <t>补贴单价（元/毫升、头）</t>
  </si>
  <si>
    <t>补贴金额（万元）</t>
  </si>
  <si>
    <t>康平县</t>
  </si>
  <si>
    <t>石头现代化奶牛场</t>
  </si>
  <si>
    <t>刘辉放　</t>
  </si>
  <si>
    <t>奶牛</t>
  </si>
  <si>
    <t>口蹄疫疫苗　</t>
  </si>
  <si>
    <t>唐僧庙现代化奶牛场　</t>
  </si>
  <si>
    <t>奶牛　</t>
  </si>
  <si>
    <t>　十家子现代化奶牛养殖场　</t>
  </si>
  <si>
    <t>　两家子现代化养殖场</t>
  </si>
  <si>
    <t>东贾家现代化奶牛养殖场</t>
  </si>
  <si>
    <t>柳树屯现代化养殖场</t>
  </si>
  <si>
    <t>康平牧原农牧有限公司康平二场　</t>
  </si>
  <si>
    <t>李鹏　</t>
  </si>
  <si>
    <t>育肥猪</t>
  </si>
  <si>
    <t>李鹏</t>
  </si>
  <si>
    <t>种猪　</t>
  </si>
  <si>
    <t>　康平牧原农牧有限公司康平四场　</t>
  </si>
  <si>
    <t>　康平牧原农牧有限公司康平八场　</t>
  </si>
  <si>
    <t>康平牧原农牧有限公司康平八场　　</t>
  </si>
  <si>
    <t>康平新望农牧有限公司康平康家望种猪场　</t>
  </si>
  <si>
    <t>左士峰</t>
  </si>
  <si>
    <t>康平新望农牧有限公司康平康北望分公司</t>
  </si>
  <si>
    <t>康平新望农牧有限公司康平北三家子启智养殖场　</t>
  </si>
  <si>
    <t>康平新望农牧有限公司康平小东分公司　</t>
  </si>
  <si>
    <t>康平新望农牧有限公司康平牛汉分公司</t>
  </si>
  <si>
    <t>口蹄疫疫苗</t>
  </si>
  <si>
    <t>康平新望农牧有限公司康平康六望分公司　　</t>
  </si>
  <si>
    <t>康平新望农牧有限公司康平康七望分公司</t>
  </si>
  <si>
    <t>康平新望农牧有限公司康平康八望分公司　</t>
  </si>
  <si>
    <t>合计</t>
  </si>
  <si>
    <t>柳树</t>
  </si>
  <si>
    <t>出生</t>
  </si>
  <si>
    <t>调入</t>
  </si>
  <si>
    <t>调出</t>
  </si>
  <si>
    <t>死亡</t>
  </si>
  <si>
    <t>变动后存栏</t>
  </si>
  <si>
    <t>唐僧庙</t>
  </si>
  <si>
    <t>两家子</t>
  </si>
  <si>
    <t>东贾家</t>
  </si>
  <si>
    <t>石头</t>
  </si>
  <si>
    <t>十家子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</si>
</sst>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_ "/>
    <numFmt numFmtId="178" formatCode="0.00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SheetLayoutView="100" workbookViewId="0" topLeftCell="A1">
      <selection activeCell="H4" sqref="H4:H9"/>
    </sheetView>
  </sheetViews>
  <sheetFormatPr defaultColWidth="9.00390625" defaultRowHeight="14.25"/>
  <cols>
    <col min="1" max="1" width="11.00390625" style="2" customWidth="1"/>
    <col min="2" max="2" width="36.50390625" style="2" customWidth="1"/>
    <col min="3" max="3" width="11.375" style="2" customWidth="1"/>
    <col min="4" max="4" width="11.125" style="2" customWidth="1"/>
    <col min="5" max="5" width="16.00390625" style="2" customWidth="1"/>
    <col min="6" max="6" width="14.625" style="2" customWidth="1"/>
    <col min="7" max="7" width="12.125" style="2" customWidth="1"/>
    <col min="8" max="8" width="14.125" style="2" customWidth="1"/>
    <col min="9" max="9" width="14.875" style="2" customWidth="1"/>
    <col min="10" max="11" width="11.50390625" style="2" bestFit="1" customWidth="1"/>
    <col min="12" max="16384" width="9.00390625" style="2" customWidth="1"/>
  </cols>
  <sheetData>
    <row r="1" ht="27.75" customHeight="1">
      <c r="A1" s="3" t="s">
        <v>0</v>
      </c>
    </row>
    <row r="2" spans="1:8" ht="30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11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2"/>
      <c r="J3" s="12"/>
      <c r="K3" s="12"/>
    </row>
    <row r="4" spans="1:11" ht="24.75" customHeight="1">
      <c r="A4" s="6" t="s">
        <v>10</v>
      </c>
      <c r="B4" s="6" t="s">
        <v>11</v>
      </c>
      <c r="C4" s="6" t="s">
        <v>12</v>
      </c>
      <c r="D4" s="6" t="s">
        <v>13</v>
      </c>
      <c r="E4" s="6">
        <v>0.1841</v>
      </c>
      <c r="F4" s="6" t="s">
        <v>14</v>
      </c>
      <c r="G4" s="6">
        <v>0.3</v>
      </c>
      <c r="H4" s="7">
        <f aca="true" t="shared" si="0" ref="H4:H9">E4*G4*6</f>
        <v>0.33138</v>
      </c>
      <c r="I4" s="13"/>
      <c r="J4" s="14"/>
      <c r="K4" s="13"/>
    </row>
    <row r="5" spans="1:11" ht="24.75" customHeight="1">
      <c r="A5" s="6" t="s">
        <v>10</v>
      </c>
      <c r="B5" s="6" t="s">
        <v>15</v>
      </c>
      <c r="C5" s="6" t="s">
        <v>12</v>
      </c>
      <c r="D5" s="6" t="s">
        <v>16</v>
      </c>
      <c r="E5" s="6">
        <v>0.2406</v>
      </c>
      <c r="F5" s="6" t="s">
        <v>14</v>
      </c>
      <c r="G5" s="6">
        <v>0.3</v>
      </c>
      <c r="H5" s="7">
        <f t="shared" si="0"/>
        <v>0.43307999999999996</v>
      </c>
      <c r="I5" s="13"/>
      <c r="J5" s="14"/>
      <c r="K5" s="13"/>
    </row>
    <row r="6" spans="1:11" ht="24.75" customHeight="1">
      <c r="A6" s="8" t="s">
        <v>10</v>
      </c>
      <c r="B6" s="8" t="s">
        <v>17</v>
      </c>
      <c r="C6" s="8" t="s">
        <v>12</v>
      </c>
      <c r="D6" s="8" t="s">
        <v>13</v>
      </c>
      <c r="E6" s="8">
        <v>0.1398</v>
      </c>
      <c r="F6" s="8" t="s">
        <v>14</v>
      </c>
      <c r="G6" s="6">
        <v>0.3</v>
      </c>
      <c r="H6" s="7">
        <f t="shared" si="0"/>
        <v>0.25164</v>
      </c>
      <c r="I6" s="13"/>
      <c r="J6" s="14"/>
      <c r="K6" s="13"/>
    </row>
    <row r="7" spans="1:11" ht="24.75" customHeight="1">
      <c r="A7" s="8" t="s">
        <v>10</v>
      </c>
      <c r="B7" s="8" t="s">
        <v>18</v>
      </c>
      <c r="C7" s="8" t="s">
        <v>12</v>
      </c>
      <c r="D7" s="8" t="s">
        <v>13</v>
      </c>
      <c r="E7" s="8">
        <v>0.1602</v>
      </c>
      <c r="F7" s="8" t="s">
        <v>14</v>
      </c>
      <c r="G7" s="6">
        <v>0.3</v>
      </c>
      <c r="H7" s="7">
        <f t="shared" si="0"/>
        <v>0.28836</v>
      </c>
      <c r="I7" s="13"/>
      <c r="J7" s="14"/>
      <c r="K7" s="13"/>
    </row>
    <row r="8" spans="1:11" ht="24.75" customHeight="1">
      <c r="A8" s="6" t="s">
        <v>10</v>
      </c>
      <c r="B8" s="6" t="s">
        <v>19</v>
      </c>
      <c r="C8" s="6" t="s">
        <v>12</v>
      </c>
      <c r="D8" s="6" t="s">
        <v>13</v>
      </c>
      <c r="E8" s="6">
        <v>0.1653</v>
      </c>
      <c r="F8" s="6" t="s">
        <v>14</v>
      </c>
      <c r="G8" s="6">
        <v>0.3</v>
      </c>
      <c r="H8" s="7">
        <f t="shared" si="0"/>
        <v>0.29754</v>
      </c>
      <c r="I8" s="13"/>
      <c r="J8" s="14"/>
      <c r="K8" s="13"/>
    </row>
    <row r="9" spans="1:11" ht="24.75" customHeight="1">
      <c r="A9" s="6" t="s">
        <v>10</v>
      </c>
      <c r="B9" s="6" t="s">
        <v>20</v>
      </c>
      <c r="C9" s="6" t="s">
        <v>12</v>
      </c>
      <c r="D9" s="6" t="s">
        <v>13</v>
      </c>
      <c r="E9" s="6">
        <v>0.2129</v>
      </c>
      <c r="F9" s="6" t="s">
        <v>14</v>
      </c>
      <c r="G9" s="6">
        <v>0.3</v>
      </c>
      <c r="H9" s="7">
        <f t="shared" si="0"/>
        <v>0.38322</v>
      </c>
      <c r="I9" s="13"/>
      <c r="J9" s="14"/>
      <c r="K9" s="13"/>
    </row>
    <row r="10" spans="1:11" ht="24.75" customHeight="1">
      <c r="A10" s="6" t="s">
        <v>10</v>
      </c>
      <c r="B10" s="6" t="s">
        <v>21</v>
      </c>
      <c r="C10" s="6" t="s">
        <v>22</v>
      </c>
      <c r="D10" s="6" t="s">
        <v>23</v>
      </c>
      <c r="E10" s="6">
        <v>1.126</v>
      </c>
      <c r="F10" s="6" t="s">
        <v>14</v>
      </c>
      <c r="G10" s="6">
        <v>0.28</v>
      </c>
      <c r="H10" s="7">
        <f>E10*0.28*3</f>
        <v>0.94584</v>
      </c>
      <c r="I10" s="13"/>
      <c r="J10" s="14"/>
      <c r="K10" s="13"/>
    </row>
    <row r="11" spans="1:11" ht="24.75" customHeight="1">
      <c r="A11" s="8" t="s">
        <v>10</v>
      </c>
      <c r="B11" s="8" t="s">
        <v>21</v>
      </c>
      <c r="C11" s="8" t="s">
        <v>24</v>
      </c>
      <c r="D11" s="8" t="s">
        <v>25</v>
      </c>
      <c r="E11" s="8">
        <v>0.1217</v>
      </c>
      <c r="F11" s="8" t="s">
        <v>14</v>
      </c>
      <c r="G11" s="8">
        <v>0.28</v>
      </c>
      <c r="H11" s="9">
        <f>E11*0.28*5</f>
        <v>0.17038</v>
      </c>
      <c r="I11" s="13"/>
      <c r="J11" s="14"/>
      <c r="K11" s="13"/>
    </row>
    <row r="12" spans="1:11" ht="24.75" customHeight="1">
      <c r="A12" s="6" t="s">
        <v>10</v>
      </c>
      <c r="B12" s="6" t="s">
        <v>26</v>
      </c>
      <c r="C12" s="6" t="s">
        <v>22</v>
      </c>
      <c r="D12" s="6" t="s">
        <v>23</v>
      </c>
      <c r="E12" s="6">
        <v>1.2881</v>
      </c>
      <c r="F12" s="6" t="s">
        <v>14</v>
      </c>
      <c r="G12" s="6">
        <v>0.28</v>
      </c>
      <c r="H12" s="7">
        <f>E12*0.28*3</f>
        <v>1.0820040000000002</v>
      </c>
      <c r="I12" s="13"/>
      <c r="J12" s="14"/>
      <c r="K12" s="13"/>
    </row>
    <row r="13" spans="1:11" ht="24.75" customHeight="1">
      <c r="A13" s="6" t="s">
        <v>10</v>
      </c>
      <c r="B13" s="6" t="s">
        <v>26</v>
      </c>
      <c r="C13" s="6" t="s">
        <v>22</v>
      </c>
      <c r="D13" s="6" t="s">
        <v>25</v>
      </c>
      <c r="E13" s="6">
        <v>0.1832</v>
      </c>
      <c r="F13" s="6" t="s">
        <v>14</v>
      </c>
      <c r="G13" s="8">
        <v>0.28</v>
      </c>
      <c r="H13" s="7">
        <f>E13*G13*5</f>
        <v>0.25648000000000004</v>
      </c>
      <c r="I13" s="13"/>
      <c r="J13" s="14"/>
      <c r="K13" s="13"/>
    </row>
    <row r="14" spans="1:11" ht="24.75" customHeight="1">
      <c r="A14" s="6" t="s">
        <v>10</v>
      </c>
      <c r="B14" s="6" t="s">
        <v>27</v>
      </c>
      <c r="C14" s="6" t="s">
        <v>22</v>
      </c>
      <c r="D14" s="6" t="s">
        <v>23</v>
      </c>
      <c r="E14" s="6">
        <v>7.1801</v>
      </c>
      <c r="F14" s="6" t="s">
        <v>14</v>
      </c>
      <c r="G14" s="6">
        <v>0.28</v>
      </c>
      <c r="H14" s="7">
        <f>E14*0.28*3</f>
        <v>6.031284</v>
      </c>
      <c r="I14" s="13"/>
      <c r="J14" s="14"/>
      <c r="K14" s="13"/>
    </row>
    <row r="15" spans="1:11" ht="24.75" customHeight="1">
      <c r="A15" s="6" t="s">
        <v>10</v>
      </c>
      <c r="B15" s="6" t="s">
        <v>28</v>
      </c>
      <c r="C15" s="6" t="s">
        <v>22</v>
      </c>
      <c r="D15" s="6" t="s">
        <v>25</v>
      </c>
      <c r="E15" s="6">
        <v>0.3793</v>
      </c>
      <c r="F15" s="6" t="s">
        <v>14</v>
      </c>
      <c r="G15" s="8">
        <v>0.28</v>
      </c>
      <c r="H15" s="7">
        <f>E15*G15*5</f>
        <v>0.53102</v>
      </c>
      <c r="I15" s="13"/>
      <c r="J15" s="14"/>
      <c r="K15" s="13"/>
    </row>
    <row r="16" spans="1:11" ht="24.75" customHeight="1">
      <c r="A16" s="8" t="s">
        <v>10</v>
      </c>
      <c r="B16" s="8" t="s">
        <v>29</v>
      </c>
      <c r="C16" s="8" t="s">
        <v>30</v>
      </c>
      <c r="D16" s="8" t="s">
        <v>25</v>
      </c>
      <c r="E16" s="8">
        <v>3.9592</v>
      </c>
      <c r="F16" s="8" t="s">
        <v>14</v>
      </c>
      <c r="G16" s="6">
        <v>0.28</v>
      </c>
      <c r="H16" s="7">
        <f>E16*G16*5</f>
        <v>5.542880000000001</v>
      </c>
      <c r="I16" s="13"/>
      <c r="J16" s="14"/>
      <c r="K16" s="13"/>
    </row>
    <row r="17" spans="1:11" ht="24.75" customHeight="1">
      <c r="A17" s="8" t="s">
        <v>10</v>
      </c>
      <c r="B17" s="8" t="s">
        <v>31</v>
      </c>
      <c r="C17" s="8" t="s">
        <v>30</v>
      </c>
      <c r="D17" s="8" t="s">
        <v>25</v>
      </c>
      <c r="E17" s="8">
        <v>3.4713</v>
      </c>
      <c r="F17" s="8" t="s">
        <v>14</v>
      </c>
      <c r="G17" s="8">
        <v>0.28</v>
      </c>
      <c r="H17" s="7">
        <f>E17*G17*5</f>
        <v>4.85982</v>
      </c>
      <c r="I17" s="13"/>
      <c r="J17" s="14"/>
      <c r="K17" s="13"/>
    </row>
    <row r="18" spans="1:11" ht="24.75" customHeight="1">
      <c r="A18" s="6" t="s">
        <v>10</v>
      </c>
      <c r="B18" s="6" t="s">
        <v>32</v>
      </c>
      <c r="C18" s="6" t="s">
        <v>30</v>
      </c>
      <c r="D18" s="6" t="s">
        <v>23</v>
      </c>
      <c r="E18" s="6">
        <v>0.1953</v>
      </c>
      <c r="F18" s="6" t="s">
        <v>14</v>
      </c>
      <c r="G18" s="6">
        <v>0.28</v>
      </c>
      <c r="H18" s="7">
        <f aca="true" t="shared" si="1" ref="H18:H23">E18*G18*3</f>
        <v>0.164052</v>
      </c>
      <c r="I18" s="13"/>
      <c r="J18" s="14"/>
      <c r="K18" s="13"/>
    </row>
    <row r="19" spans="1:11" ht="24.75" customHeight="1">
      <c r="A19" s="6" t="s">
        <v>10</v>
      </c>
      <c r="B19" s="6" t="s">
        <v>33</v>
      </c>
      <c r="C19" s="6" t="s">
        <v>30</v>
      </c>
      <c r="D19" s="6" t="s">
        <v>23</v>
      </c>
      <c r="E19" s="6">
        <v>0.4025</v>
      </c>
      <c r="F19" s="6" t="s">
        <v>14</v>
      </c>
      <c r="G19" s="6">
        <v>0.28</v>
      </c>
      <c r="H19" s="7">
        <f t="shared" si="1"/>
        <v>0.33810000000000007</v>
      </c>
      <c r="I19" s="13"/>
      <c r="J19" s="14"/>
      <c r="K19" s="13"/>
    </row>
    <row r="20" spans="1:11" ht="24.75" customHeight="1">
      <c r="A20" s="6" t="s">
        <v>10</v>
      </c>
      <c r="B20" s="6" t="s">
        <v>34</v>
      </c>
      <c r="C20" s="6" t="s">
        <v>30</v>
      </c>
      <c r="D20" s="6" t="s">
        <v>23</v>
      </c>
      <c r="E20" s="6">
        <v>1.0595</v>
      </c>
      <c r="F20" s="6" t="s">
        <v>35</v>
      </c>
      <c r="G20" s="6">
        <v>0.28</v>
      </c>
      <c r="H20" s="7">
        <f t="shared" si="1"/>
        <v>0.8899800000000001</v>
      </c>
      <c r="I20" s="13"/>
      <c r="J20" s="14"/>
      <c r="K20" s="13"/>
    </row>
    <row r="21" spans="1:11" ht="24.75" customHeight="1">
      <c r="A21" s="6" t="s">
        <v>10</v>
      </c>
      <c r="B21" s="6" t="s">
        <v>36</v>
      </c>
      <c r="C21" s="6" t="s">
        <v>30</v>
      </c>
      <c r="D21" s="6" t="s">
        <v>23</v>
      </c>
      <c r="E21" s="6">
        <v>0.0959</v>
      </c>
      <c r="F21" s="6" t="s">
        <v>14</v>
      </c>
      <c r="G21" s="6">
        <v>0.28</v>
      </c>
      <c r="H21" s="7">
        <f t="shared" si="1"/>
        <v>0.080556</v>
      </c>
      <c r="I21" s="13"/>
      <c r="J21" s="14"/>
      <c r="K21" s="13"/>
    </row>
    <row r="22" spans="1:11" ht="24.75" customHeight="1">
      <c r="A22" s="6" t="s">
        <v>10</v>
      </c>
      <c r="B22" s="6" t="s">
        <v>37</v>
      </c>
      <c r="C22" s="6" t="s">
        <v>30</v>
      </c>
      <c r="D22" s="6" t="s">
        <v>23</v>
      </c>
      <c r="E22" s="6">
        <v>0.5856</v>
      </c>
      <c r="F22" s="6" t="s">
        <v>35</v>
      </c>
      <c r="G22" s="6">
        <v>0.28</v>
      </c>
      <c r="H22" s="7">
        <f t="shared" si="1"/>
        <v>0.4919040000000001</v>
      </c>
      <c r="I22" s="13"/>
      <c r="J22" s="14"/>
      <c r="K22" s="13"/>
    </row>
    <row r="23" spans="1:11" ht="24.75" customHeight="1">
      <c r="A23" s="6" t="s">
        <v>10</v>
      </c>
      <c r="B23" s="6" t="s">
        <v>38</v>
      </c>
      <c r="C23" s="6" t="s">
        <v>30</v>
      </c>
      <c r="D23" s="6" t="s">
        <v>23</v>
      </c>
      <c r="E23" s="6">
        <v>0.3348</v>
      </c>
      <c r="F23" s="6" t="s">
        <v>14</v>
      </c>
      <c r="G23" s="6">
        <v>0.28</v>
      </c>
      <c r="H23" s="7">
        <f t="shared" si="1"/>
        <v>0.28123200000000004</v>
      </c>
      <c r="I23" s="13"/>
      <c r="J23" s="14"/>
      <c r="K23" s="13"/>
    </row>
    <row r="24" spans="1:11" ht="24.75" customHeight="1">
      <c r="A24" s="8" t="s">
        <v>39</v>
      </c>
      <c r="B24" s="8"/>
      <c r="C24" s="8"/>
      <c r="D24" s="8"/>
      <c r="E24" s="8">
        <f>SUM(E4:E23)</f>
        <v>21.485400000000002</v>
      </c>
      <c r="F24" s="8"/>
      <c r="G24" s="8"/>
      <c r="H24" s="9">
        <f>SUM(H4:H23)</f>
        <v>23.650752000000008</v>
      </c>
      <c r="I24" s="14"/>
      <c r="J24" s="14"/>
      <c r="K24" s="12"/>
    </row>
    <row r="25" spans="1:11" ht="24" customHeight="1">
      <c r="A25" s="10"/>
      <c r="B25" s="10"/>
      <c r="C25" s="10"/>
      <c r="D25" s="10"/>
      <c r="E25" s="10"/>
      <c r="F25" s="10"/>
      <c r="G25" s="10"/>
      <c r="H25" s="10"/>
      <c r="I25" s="12"/>
      <c r="J25" s="12"/>
      <c r="K25" s="12"/>
    </row>
    <row r="26" spans="1:11" ht="24" customHeight="1">
      <c r="A26" s="10"/>
      <c r="B26" s="10"/>
      <c r="C26" s="10"/>
      <c r="D26" s="10"/>
      <c r="E26" s="10"/>
      <c r="F26" s="10"/>
      <c r="G26" s="10"/>
      <c r="H26" s="10"/>
      <c r="I26" s="12"/>
      <c r="J26" s="12"/>
      <c r="K26" s="12"/>
    </row>
    <row r="27" spans="1:11" ht="24" customHeight="1">
      <c r="A27" s="10"/>
      <c r="B27" s="10"/>
      <c r="C27" s="10"/>
      <c r="D27" s="10"/>
      <c r="E27" s="10"/>
      <c r="F27" s="10"/>
      <c r="G27" s="10"/>
      <c r="H27" s="10"/>
      <c r="I27" s="15"/>
      <c r="J27" s="13"/>
      <c r="K27" s="12"/>
    </row>
    <row r="28" spans="1:11" ht="24" customHeight="1">
      <c r="A28" s="11"/>
      <c r="B28" s="11"/>
      <c r="C28" s="11"/>
      <c r="D28" s="11"/>
      <c r="E28" s="11"/>
      <c r="F28" s="11"/>
      <c r="G28" s="11"/>
      <c r="H28" s="11"/>
      <c r="I28" s="15"/>
      <c r="J28" s="13"/>
      <c r="K28" s="12"/>
    </row>
    <row r="29" spans="1:11" ht="24" customHeight="1">
      <c r="A29" s="11"/>
      <c r="B29" s="11"/>
      <c r="C29" s="11"/>
      <c r="D29" s="11"/>
      <c r="E29" s="11"/>
      <c r="F29" s="11"/>
      <c r="G29" s="11"/>
      <c r="H29" s="11"/>
      <c r="I29" s="16"/>
      <c r="J29" s="13"/>
      <c r="K29" s="12"/>
    </row>
    <row r="30" spans="1:11" ht="24" customHeight="1">
      <c r="A30" s="11"/>
      <c r="B30" s="11"/>
      <c r="C30" s="11"/>
      <c r="D30" s="11"/>
      <c r="E30" s="11"/>
      <c r="F30" s="11"/>
      <c r="G30" s="11"/>
      <c r="H30" s="11"/>
      <c r="I30" s="15"/>
      <c r="J30" s="13"/>
      <c r="K30" s="12"/>
    </row>
    <row r="31" spans="1:11" ht="24" customHeight="1">
      <c r="A31" s="11"/>
      <c r="B31" s="11"/>
      <c r="C31" s="11"/>
      <c r="D31" s="11"/>
      <c r="E31" s="11"/>
      <c r="F31" s="11"/>
      <c r="G31" s="11"/>
      <c r="H31" s="11"/>
      <c r="I31" s="15"/>
      <c r="J31" s="13"/>
      <c r="K31" s="12"/>
    </row>
    <row r="32" spans="1:11" ht="24" customHeight="1">
      <c r="A32" s="11"/>
      <c r="B32" s="11"/>
      <c r="C32" s="11"/>
      <c r="D32" s="11"/>
      <c r="E32" s="11"/>
      <c r="F32" s="11"/>
      <c r="G32" s="11"/>
      <c r="H32" s="11"/>
      <c r="I32" s="15"/>
      <c r="J32" s="13"/>
      <c r="K32" s="12"/>
    </row>
    <row r="33" spans="1:11" ht="24" customHeight="1">
      <c r="A33" s="11"/>
      <c r="B33" s="11"/>
      <c r="C33" s="11"/>
      <c r="D33" s="11"/>
      <c r="E33" s="11"/>
      <c r="F33" s="11"/>
      <c r="G33" s="11"/>
      <c r="H33" s="11"/>
      <c r="I33" s="12"/>
      <c r="J33" s="12"/>
      <c r="K33" s="12"/>
    </row>
    <row r="34" spans="1:8" ht="24" customHeight="1">
      <c r="A34" s="11"/>
      <c r="B34" s="11"/>
      <c r="C34" s="11"/>
      <c r="D34" s="11"/>
      <c r="E34" s="11"/>
      <c r="F34" s="11"/>
      <c r="G34" s="11"/>
      <c r="H34" s="11"/>
    </row>
    <row r="35" spans="1:8" ht="14.25">
      <c r="A35" s="11"/>
      <c r="B35" s="11"/>
      <c r="C35" s="11"/>
      <c r="D35" s="11"/>
      <c r="E35" s="11"/>
      <c r="F35" s="11"/>
      <c r="G35" s="11"/>
      <c r="H35" s="11"/>
    </row>
    <row r="36" spans="1:8" ht="14.25">
      <c r="A36" s="11"/>
      <c r="B36" s="11"/>
      <c r="C36" s="11"/>
      <c r="D36" s="11"/>
      <c r="E36" s="11"/>
      <c r="F36" s="11"/>
      <c r="G36" s="11"/>
      <c r="H36" s="11"/>
    </row>
    <row r="37" spans="1:8" ht="14.25">
      <c r="A37" s="11"/>
      <c r="B37" s="11"/>
      <c r="C37" s="11"/>
      <c r="D37" s="11"/>
      <c r="E37" s="11"/>
      <c r="F37" s="11"/>
      <c r="G37" s="11"/>
      <c r="H37" s="11"/>
    </row>
    <row r="38" spans="1:8" ht="14.25">
      <c r="A38" s="11"/>
      <c r="B38" s="11"/>
      <c r="C38" s="11"/>
      <c r="D38" s="11"/>
      <c r="E38" s="11"/>
      <c r="F38" s="11"/>
      <c r="G38" s="11"/>
      <c r="H38" s="11"/>
    </row>
    <row r="39" spans="1:8" ht="14.25">
      <c r="A39" s="11"/>
      <c r="B39" s="11"/>
      <c r="C39" s="11"/>
      <c r="D39" s="11"/>
      <c r="E39" s="11"/>
      <c r="F39" s="11"/>
      <c r="G39" s="11"/>
      <c r="H39" s="11"/>
    </row>
  </sheetData>
  <sheetProtection/>
  <mergeCells count="4">
    <mergeCell ref="A2:H2"/>
    <mergeCell ref="A25:H25"/>
    <mergeCell ref="A26:H26"/>
    <mergeCell ref="A28:H28"/>
  </mergeCells>
  <printOptions/>
  <pageMargins left="0.5118055555555555" right="0.5118055555555555" top="1" bottom="1" header="0.5118055555555555" footer="0.5118055555555555"/>
  <pageSetup horizontalDpi="600" verticalDpi="600" orientation="landscape" paperSize="9"/>
  <ignoredErrors>
    <ignoredError sqref="H11 H13:H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E16" sqref="E16"/>
    </sheetView>
  </sheetViews>
  <sheetFormatPr defaultColWidth="9.00390625" defaultRowHeight="14.25"/>
  <sheetData>
    <row r="1" ht="14.25">
      <c r="A1" t="s">
        <v>40</v>
      </c>
    </row>
    <row r="2" spans="1:5" ht="14.25">
      <c r="A2" t="s">
        <v>41</v>
      </c>
      <c r="B2" t="s">
        <v>42</v>
      </c>
      <c r="C2" t="s">
        <v>43</v>
      </c>
      <c r="D2" t="s">
        <v>44</v>
      </c>
      <c r="E2" t="s">
        <v>45</v>
      </c>
    </row>
    <row r="3" ht="14.25">
      <c r="E3">
        <v>2249</v>
      </c>
    </row>
    <row r="4" spans="3:6" ht="14.25">
      <c r="C4">
        <v>54</v>
      </c>
      <c r="D4">
        <v>13</v>
      </c>
      <c r="E4">
        <v>2182</v>
      </c>
      <c r="F4">
        <f>E3+B4-C4-D4</f>
        <v>2182</v>
      </c>
    </row>
    <row r="5" spans="2:6" ht="14.25">
      <c r="B5">
        <v>53</v>
      </c>
      <c r="C5">
        <v>307</v>
      </c>
      <c r="D5">
        <v>8</v>
      </c>
      <c r="E5">
        <v>1920</v>
      </c>
      <c r="F5">
        <f aca="true" t="shared" si="0" ref="F5:F15">E4+B5-C5-D5</f>
        <v>1920</v>
      </c>
    </row>
    <row r="6" spans="2:6" ht="14.25">
      <c r="B6">
        <v>189</v>
      </c>
      <c r="C6">
        <v>184</v>
      </c>
      <c r="D6">
        <v>7</v>
      </c>
      <c r="E6">
        <v>1918</v>
      </c>
      <c r="F6">
        <f t="shared" si="0"/>
        <v>1918</v>
      </c>
    </row>
    <row r="7" spans="2:6" ht="14.25">
      <c r="B7">
        <v>134</v>
      </c>
      <c r="C7">
        <v>111</v>
      </c>
      <c r="D7">
        <v>14</v>
      </c>
      <c r="E7">
        <v>1927</v>
      </c>
      <c r="F7">
        <f t="shared" si="0"/>
        <v>1927</v>
      </c>
    </row>
    <row r="8" spans="2:6" ht="14.25">
      <c r="B8">
        <v>66</v>
      </c>
      <c r="C8">
        <v>88</v>
      </c>
      <c r="D8">
        <v>33</v>
      </c>
      <c r="E8">
        <v>1872</v>
      </c>
      <c r="F8">
        <f t="shared" si="0"/>
        <v>1872</v>
      </c>
    </row>
    <row r="9" spans="2:6" ht="14.25">
      <c r="B9">
        <v>66</v>
      </c>
      <c r="C9">
        <v>132</v>
      </c>
      <c r="D9">
        <v>28</v>
      </c>
      <c r="E9">
        <v>1779</v>
      </c>
      <c r="F9">
        <f t="shared" si="0"/>
        <v>1778</v>
      </c>
    </row>
    <row r="10" spans="3:6" ht="14.25">
      <c r="C10">
        <v>139</v>
      </c>
      <c r="D10">
        <v>25</v>
      </c>
      <c r="E10">
        <v>1614</v>
      </c>
      <c r="F10">
        <f t="shared" si="0"/>
        <v>1615</v>
      </c>
    </row>
    <row r="11" spans="2:6" ht="14.25">
      <c r="B11">
        <v>80</v>
      </c>
      <c r="C11">
        <v>156</v>
      </c>
      <c r="D11">
        <v>11</v>
      </c>
      <c r="E11">
        <v>1527</v>
      </c>
      <c r="F11">
        <f t="shared" si="0"/>
        <v>1527</v>
      </c>
    </row>
    <row r="12" spans="2:6" ht="14.25">
      <c r="B12">
        <v>236</v>
      </c>
      <c r="C12">
        <v>142</v>
      </c>
      <c r="D12">
        <v>7</v>
      </c>
      <c r="E12">
        <v>1614</v>
      </c>
      <c r="F12">
        <f t="shared" si="0"/>
        <v>1614</v>
      </c>
    </row>
    <row r="13" spans="2:6" ht="14.25">
      <c r="B13">
        <v>101</v>
      </c>
      <c r="C13">
        <v>248</v>
      </c>
      <c r="D13">
        <v>14</v>
      </c>
      <c r="E13">
        <v>1453</v>
      </c>
      <c r="F13">
        <f t="shared" si="0"/>
        <v>1453</v>
      </c>
    </row>
    <row r="14" spans="2:6" ht="14.25">
      <c r="B14">
        <v>362</v>
      </c>
      <c r="C14">
        <v>137</v>
      </c>
      <c r="D14">
        <v>10</v>
      </c>
      <c r="E14">
        <v>1668</v>
      </c>
      <c r="F14">
        <f t="shared" si="0"/>
        <v>1668</v>
      </c>
    </row>
    <row r="15" spans="2:6" ht="14.25">
      <c r="B15">
        <v>15</v>
      </c>
      <c r="C15">
        <v>271</v>
      </c>
      <c r="D15">
        <v>35</v>
      </c>
      <c r="E15">
        <v>1377</v>
      </c>
      <c r="F15">
        <f t="shared" si="0"/>
        <v>1377</v>
      </c>
    </row>
    <row r="16" spans="2:4" ht="14.25">
      <c r="B16">
        <f>SUM(B5:B15)</f>
        <v>1302</v>
      </c>
      <c r="C16">
        <f>SUM(C4:C15)</f>
        <v>1969</v>
      </c>
      <c r="D16">
        <f>SUM(D4:D15)</f>
        <v>205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F4" sqref="F4:F15"/>
    </sheetView>
  </sheetViews>
  <sheetFormatPr defaultColWidth="9.00390625" defaultRowHeight="14.25"/>
  <sheetData>
    <row r="1" ht="14.25">
      <c r="A1" t="s">
        <v>46</v>
      </c>
    </row>
    <row r="2" spans="1:5" ht="14.25">
      <c r="A2" t="s">
        <v>41</v>
      </c>
      <c r="B2" t="s">
        <v>42</v>
      </c>
      <c r="C2" t="s">
        <v>43</v>
      </c>
      <c r="D2" t="s">
        <v>44</v>
      </c>
      <c r="E2" t="s">
        <v>45</v>
      </c>
    </row>
    <row r="3" ht="14.25">
      <c r="E3">
        <v>2257</v>
      </c>
    </row>
    <row r="4" spans="1:6" ht="14.25">
      <c r="A4">
        <v>158</v>
      </c>
      <c r="B4">
        <v>46</v>
      </c>
      <c r="C4">
        <v>188</v>
      </c>
      <c r="D4">
        <v>42</v>
      </c>
      <c r="E4">
        <v>2231</v>
      </c>
      <c r="F4">
        <f>E3+A4+B4-C4-D4</f>
        <v>2231</v>
      </c>
    </row>
    <row r="5" spans="1:6" ht="14.25">
      <c r="A5">
        <v>141</v>
      </c>
      <c r="B5">
        <v>22</v>
      </c>
      <c r="C5">
        <v>116</v>
      </c>
      <c r="D5">
        <v>80</v>
      </c>
      <c r="E5">
        <v>2198</v>
      </c>
      <c r="F5">
        <f aca="true" t="shared" si="0" ref="F5:F15">E4+A5+B5-C5-D5</f>
        <v>2198</v>
      </c>
    </row>
    <row r="6" spans="1:6" ht="14.25">
      <c r="A6">
        <v>91</v>
      </c>
      <c r="B6">
        <v>44</v>
      </c>
      <c r="C6">
        <v>202</v>
      </c>
      <c r="D6">
        <v>30</v>
      </c>
      <c r="E6">
        <v>2101</v>
      </c>
      <c r="F6">
        <f t="shared" si="0"/>
        <v>2101</v>
      </c>
    </row>
    <row r="7" spans="1:6" ht="14.25">
      <c r="A7">
        <v>118</v>
      </c>
      <c r="B7">
        <v>44</v>
      </c>
      <c r="C7">
        <v>136</v>
      </c>
      <c r="D7">
        <v>21</v>
      </c>
      <c r="E7">
        <v>2106</v>
      </c>
      <c r="F7">
        <f t="shared" si="0"/>
        <v>2106</v>
      </c>
    </row>
    <row r="8" spans="1:6" ht="14.25">
      <c r="A8">
        <v>127</v>
      </c>
      <c r="B8">
        <v>66</v>
      </c>
      <c r="C8">
        <v>89</v>
      </c>
      <c r="D8">
        <v>26</v>
      </c>
      <c r="E8">
        <v>2184</v>
      </c>
      <c r="F8">
        <f t="shared" si="0"/>
        <v>2184</v>
      </c>
    </row>
    <row r="9" spans="1:6" ht="14.25">
      <c r="A9">
        <v>162</v>
      </c>
      <c r="B9">
        <v>44</v>
      </c>
      <c r="C9">
        <v>188</v>
      </c>
      <c r="D9">
        <v>33</v>
      </c>
      <c r="E9">
        <v>2169</v>
      </c>
      <c r="F9">
        <f t="shared" si="0"/>
        <v>2169</v>
      </c>
    </row>
    <row r="10" spans="1:6" ht="14.25">
      <c r="A10">
        <v>183</v>
      </c>
      <c r="B10">
        <v>44</v>
      </c>
      <c r="C10">
        <v>99</v>
      </c>
      <c r="D10">
        <v>53</v>
      </c>
      <c r="E10">
        <v>2244</v>
      </c>
      <c r="F10">
        <f t="shared" si="0"/>
        <v>2244</v>
      </c>
    </row>
    <row r="11" spans="1:6" ht="14.25">
      <c r="A11">
        <v>169</v>
      </c>
      <c r="B11">
        <v>44</v>
      </c>
      <c r="C11">
        <v>235</v>
      </c>
      <c r="D11">
        <v>47</v>
      </c>
      <c r="E11">
        <v>2175</v>
      </c>
      <c r="F11">
        <f t="shared" si="0"/>
        <v>2175</v>
      </c>
    </row>
    <row r="12" spans="1:6" ht="14.25">
      <c r="A12">
        <v>141</v>
      </c>
      <c r="B12">
        <v>66</v>
      </c>
      <c r="C12">
        <v>138</v>
      </c>
      <c r="D12">
        <v>21</v>
      </c>
      <c r="E12">
        <v>2223</v>
      </c>
      <c r="F12">
        <f t="shared" si="0"/>
        <v>2223</v>
      </c>
    </row>
    <row r="13" spans="1:6" ht="14.25">
      <c r="A13">
        <v>152</v>
      </c>
      <c r="B13">
        <v>66</v>
      </c>
      <c r="C13">
        <v>225</v>
      </c>
      <c r="D13">
        <v>61</v>
      </c>
      <c r="E13">
        <v>2155</v>
      </c>
      <c r="F13">
        <f t="shared" si="0"/>
        <v>2155</v>
      </c>
    </row>
    <row r="14" spans="1:6" ht="14.25">
      <c r="A14">
        <v>150</v>
      </c>
      <c r="B14">
        <v>44</v>
      </c>
      <c r="C14">
        <v>152</v>
      </c>
      <c r="D14">
        <v>87</v>
      </c>
      <c r="E14">
        <v>2110</v>
      </c>
      <c r="F14">
        <f t="shared" si="0"/>
        <v>2110</v>
      </c>
    </row>
    <row r="15" spans="1:6" ht="14.25">
      <c r="A15">
        <v>171</v>
      </c>
      <c r="B15">
        <v>44</v>
      </c>
      <c r="C15">
        <v>194</v>
      </c>
      <c r="D15">
        <v>55</v>
      </c>
      <c r="E15">
        <v>2076</v>
      </c>
      <c r="F15">
        <f t="shared" si="0"/>
        <v>2076</v>
      </c>
    </row>
    <row r="16" spans="1:6" ht="14.25">
      <c r="A16">
        <f>SUM(A4:A15)</f>
        <v>1763</v>
      </c>
      <c r="B16">
        <f>SUM(B4:B15)</f>
        <v>574</v>
      </c>
      <c r="C16">
        <f>SUM(C4:C15)</f>
        <v>1962</v>
      </c>
      <c r="D16">
        <f>SUM(D4:D15)</f>
        <v>556</v>
      </c>
      <c r="F16">
        <f>E3+A16+B16-C16-D16</f>
        <v>2076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6" sqref="E16"/>
    </sheetView>
  </sheetViews>
  <sheetFormatPr defaultColWidth="9.00390625" defaultRowHeight="14.25"/>
  <sheetData>
    <row r="1" ht="14.25">
      <c r="A1" t="s">
        <v>47</v>
      </c>
    </row>
    <row r="2" spans="1:5" ht="14.25">
      <c r="A2" t="s">
        <v>41</v>
      </c>
      <c r="B2" t="s">
        <v>42</v>
      </c>
      <c r="C2" t="s">
        <v>43</v>
      </c>
      <c r="D2" t="s">
        <v>44</v>
      </c>
      <c r="E2" t="s">
        <v>45</v>
      </c>
    </row>
    <row r="3" ht="14.25">
      <c r="E3">
        <v>2072</v>
      </c>
    </row>
    <row r="4" spans="1:6" ht="14.25">
      <c r="A4">
        <v>162</v>
      </c>
      <c r="B4">
        <v>66</v>
      </c>
      <c r="C4">
        <v>142</v>
      </c>
      <c r="D4">
        <v>27</v>
      </c>
      <c r="E4">
        <v>2131</v>
      </c>
      <c r="F4">
        <f>E3+A4+B4-C4-D4</f>
        <v>2131</v>
      </c>
    </row>
    <row r="5" spans="1:6" ht="14.25">
      <c r="A5">
        <v>134</v>
      </c>
      <c r="B5">
        <v>44</v>
      </c>
      <c r="C5">
        <v>142</v>
      </c>
      <c r="D5">
        <v>33</v>
      </c>
      <c r="E5">
        <v>2134</v>
      </c>
      <c r="F5">
        <f aca="true" t="shared" si="0" ref="F5:F15">E4+A5+B5-C5-D5</f>
        <v>2134</v>
      </c>
    </row>
    <row r="6" spans="1:6" ht="14.25">
      <c r="A6">
        <v>100</v>
      </c>
      <c r="B6">
        <v>66</v>
      </c>
      <c r="C6">
        <v>153</v>
      </c>
      <c r="D6">
        <v>26</v>
      </c>
      <c r="E6">
        <v>2121</v>
      </c>
      <c r="F6">
        <f t="shared" si="0"/>
        <v>2121</v>
      </c>
    </row>
    <row r="7" spans="1:6" ht="14.25">
      <c r="A7">
        <v>115</v>
      </c>
      <c r="B7">
        <v>66</v>
      </c>
      <c r="C7">
        <v>59</v>
      </c>
      <c r="D7">
        <v>32</v>
      </c>
      <c r="E7">
        <v>2211</v>
      </c>
      <c r="F7">
        <f t="shared" si="0"/>
        <v>2211</v>
      </c>
    </row>
    <row r="8" spans="1:6" ht="14.25">
      <c r="A8">
        <v>148</v>
      </c>
      <c r="C8">
        <v>127</v>
      </c>
      <c r="D8">
        <v>18</v>
      </c>
      <c r="E8">
        <v>2214</v>
      </c>
      <c r="F8">
        <f t="shared" si="0"/>
        <v>2214</v>
      </c>
    </row>
    <row r="9" spans="1:6" ht="14.25">
      <c r="A9">
        <v>160</v>
      </c>
      <c r="B9">
        <v>66</v>
      </c>
      <c r="C9">
        <v>197</v>
      </c>
      <c r="D9">
        <v>17</v>
      </c>
      <c r="E9">
        <v>2226</v>
      </c>
      <c r="F9">
        <f t="shared" si="0"/>
        <v>2226</v>
      </c>
    </row>
    <row r="10" spans="1:6" ht="14.25">
      <c r="A10">
        <v>207</v>
      </c>
      <c r="B10">
        <v>44</v>
      </c>
      <c r="C10">
        <v>266</v>
      </c>
      <c r="D10">
        <v>33</v>
      </c>
      <c r="E10">
        <v>2178</v>
      </c>
      <c r="F10">
        <f t="shared" si="0"/>
        <v>2178</v>
      </c>
    </row>
    <row r="11" spans="1:6" ht="14.25">
      <c r="A11">
        <v>147</v>
      </c>
      <c r="B11">
        <v>22</v>
      </c>
      <c r="C11">
        <v>162</v>
      </c>
      <c r="D11">
        <v>33</v>
      </c>
      <c r="E11">
        <v>2152</v>
      </c>
      <c r="F11">
        <f t="shared" si="0"/>
        <v>2152</v>
      </c>
    </row>
    <row r="12" spans="1:6" ht="14.25">
      <c r="A12">
        <v>137</v>
      </c>
      <c r="B12">
        <v>44</v>
      </c>
      <c r="C12">
        <v>144</v>
      </c>
      <c r="D12">
        <v>17</v>
      </c>
      <c r="E12">
        <v>2172</v>
      </c>
      <c r="F12">
        <f t="shared" si="0"/>
        <v>2172</v>
      </c>
    </row>
    <row r="13" spans="1:6" ht="14.25">
      <c r="A13">
        <v>138</v>
      </c>
      <c r="B13">
        <v>66</v>
      </c>
      <c r="C13">
        <v>286</v>
      </c>
      <c r="D13">
        <v>13</v>
      </c>
      <c r="E13">
        <v>2077</v>
      </c>
      <c r="F13">
        <f t="shared" si="0"/>
        <v>2077</v>
      </c>
    </row>
    <row r="14" spans="1:6" ht="14.25">
      <c r="A14">
        <v>120</v>
      </c>
      <c r="B14">
        <v>44</v>
      </c>
      <c r="C14">
        <v>141</v>
      </c>
      <c r="D14">
        <v>35</v>
      </c>
      <c r="E14">
        <v>2065</v>
      </c>
      <c r="F14">
        <f t="shared" si="0"/>
        <v>2065</v>
      </c>
    </row>
    <row r="15" spans="1:6" ht="14.25">
      <c r="A15">
        <v>155</v>
      </c>
      <c r="B15">
        <v>66</v>
      </c>
      <c r="C15">
        <v>127</v>
      </c>
      <c r="D15">
        <v>27</v>
      </c>
      <c r="E15">
        <v>2132</v>
      </c>
      <c r="F15">
        <f t="shared" si="0"/>
        <v>2132</v>
      </c>
    </row>
    <row r="16" spans="1:7" ht="14.25">
      <c r="A16">
        <f>SUM(A4:A15)</f>
        <v>1723</v>
      </c>
      <c r="B16">
        <f>SUM(B4:B15)</f>
        <v>594</v>
      </c>
      <c r="C16">
        <f>SUM(C4:C15)</f>
        <v>1946</v>
      </c>
      <c r="D16">
        <f>SUM(D4:D15)</f>
        <v>311</v>
      </c>
      <c r="G16">
        <f>E3+A16+B16-C16-D16</f>
        <v>2132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G16" sqref="G16"/>
    </sheetView>
  </sheetViews>
  <sheetFormatPr defaultColWidth="9.00390625" defaultRowHeight="14.25"/>
  <sheetData>
    <row r="1" ht="14.25">
      <c r="A1" t="s">
        <v>48</v>
      </c>
    </row>
    <row r="2" spans="1:5" ht="14.25">
      <c r="A2" t="s">
        <v>41</v>
      </c>
      <c r="B2" t="s">
        <v>42</v>
      </c>
      <c r="C2" t="s">
        <v>43</v>
      </c>
      <c r="D2" t="s">
        <v>44</v>
      </c>
      <c r="E2" t="s">
        <v>45</v>
      </c>
    </row>
    <row r="3" ht="14.25">
      <c r="E3">
        <v>756</v>
      </c>
    </row>
    <row r="4" spans="2:6" ht="14.25">
      <c r="B4">
        <v>10</v>
      </c>
      <c r="C4">
        <v>94</v>
      </c>
      <c r="D4">
        <v>6</v>
      </c>
      <c r="E4">
        <v>666</v>
      </c>
      <c r="F4">
        <f>E3+B4-C4-D4</f>
        <v>666</v>
      </c>
    </row>
    <row r="5" spans="2:6" ht="14.25">
      <c r="B5">
        <v>200</v>
      </c>
      <c r="C5">
        <v>66</v>
      </c>
      <c r="D5">
        <v>4</v>
      </c>
      <c r="E5">
        <v>796</v>
      </c>
      <c r="F5">
        <f aca="true" t="shared" si="0" ref="F4:F15">E4+A5+B5-C5-D5</f>
        <v>796</v>
      </c>
    </row>
    <row r="6" spans="2:6" ht="14.25">
      <c r="B6">
        <v>150</v>
      </c>
      <c r="C6">
        <v>48</v>
      </c>
      <c r="D6">
        <v>8</v>
      </c>
      <c r="E6">
        <v>890</v>
      </c>
      <c r="F6">
        <f t="shared" si="0"/>
        <v>890</v>
      </c>
    </row>
    <row r="7" spans="2:6" ht="14.25">
      <c r="B7">
        <v>81</v>
      </c>
      <c r="C7">
        <v>46</v>
      </c>
      <c r="D7">
        <v>2</v>
      </c>
      <c r="E7">
        <v>923</v>
      </c>
      <c r="F7">
        <f t="shared" si="0"/>
        <v>923</v>
      </c>
    </row>
    <row r="8" spans="2:6" ht="14.25">
      <c r="B8">
        <v>62</v>
      </c>
      <c r="C8">
        <v>42</v>
      </c>
      <c r="D8">
        <v>6</v>
      </c>
      <c r="E8">
        <v>937</v>
      </c>
      <c r="F8">
        <f t="shared" si="0"/>
        <v>937</v>
      </c>
    </row>
    <row r="9" spans="2:6" ht="14.25">
      <c r="B9">
        <v>64</v>
      </c>
      <c r="C9">
        <v>27</v>
      </c>
      <c r="D9">
        <v>5</v>
      </c>
      <c r="E9">
        <v>969</v>
      </c>
      <c r="F9">
        <f t="shared" si="0"/>
        <v>969</v>
      </c>
    </row>
    <row r="10" spans="2:6" ht="14.25">
      <c r="B10">
        <v>66</v>
      </c>
      <c r="C10">
        <v>50</v>
      </c>
      <c r="D10">
        <v>3</v>
      </c>
      <c r="E10">
        <v>982</v>
      </c>
      <c r="F10">
        <f t="shared" si="0"/>
        <v>982</v>
      </c>
    </row>
    <row r="11" spans="2:6" ht="14.25">
      <c r="B11">
        <v>189</v>
      </c>
      <c r="C11">
        <v>30</v>
      </c>
      <c r="D11">
        <v>1</v>
      </c>
      <c r="E11">
        <v>1140</v>
      </c>
      <c r="F11">
        <f t="shared" si="0"/>
        <v>1140</v>
      </c>
    </row>
    <row r="12" spans="2:6" ht="14.25">
      <c r="B12">
        <v>40</v>
      </c>
      <c r="D12">
        <v>11</v>
      </c>
      <c r="E12">
        <v>1169</v>
      </c>
      <c r="F12">
        <f t="shared" si="0"/>
        <v>1169</v>
      </c>
    </row>
    <row r="13" spans="2:6" ht="14.25">
      <c r="B13">
        <v>80</v>
      </c>
      <c r="C13">
        <v>33</v>
      </c>
      <c r="D13">
        <v>1</v>
      </c>
      <c r="E13">
        <v>1215</v>
      </c>
      <c r="F13">
        <f t="shared" si="0"/>
        <v>1215</v>
      </c>
    </row>
    <row r="14" spans="2:6" ht="14.25">
      <c r="B14">
        <v>40</v>
      </c>
      <c r="C14">
        <v>1</v>
      </c>
      <c r="D14">
        <v>3</v>
      </c>
      <c r="E14">
        <v>1251</v>
      </c>
      <c r="F14">
        <f t="shared" si="0"/>
        <v>1251</v>
      </c>
    </row>
    <row r="15" spans="2:6" ht="14.25">
      <c r="B15">
        <v>80</v>
      </c>
      <c r="C15">
        <v>41</v>
      </c>
      <c r="D15">
        <v>2</v>
      </c>
      <c r="E15">
        <v>1288</v>
      </c>
      <c r="F15">
        <f t="shared" si="0"/>
        <v>1288</v>
      </c>
    </row>
    <row r="16" spans="1:7" ht="14.25">
      <c r="A16">
        <f>SUM(A4:A15)</f>
        <v>0</v>
      </c>
      <c r="B16">
        <f>SUM(B4:B15)</f>
        <v>1062</v>
      </c>
      <c r="C16">
        <f>SUM(C4:C15)</f>
        <v>478</v>
      </c>
      <c r="D16">
        <f>SUM(D4:D15)</f>
        <v>52</v>
      </c>
      <c r="G16">
        <f>E3+A16+B16-C16-D16</f>
        <v>1288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G16" sqref="G16"/>
    </sheetView>
  </sheetViews>
  <sheetFormatPr defaultColWidth="9.00390625" defaultRowHeight="14.25"/>
  <sheetData>
    <row r="1" ht="14.25">
      <c r="A1" t="s">
        <v>49</v>
      </c>
    </row>
    <row r="2" spans="1:5" ht="14.25">
      <c r="A2" t="s">
        <v>41</v>
      </c>
      <c r="B2" t="s">
        <v>42</v>
      </c>
      <c r="C2" t="s">
        <v>43</v>
      </c>
      <c r="D2" t="s">
        <v>44</v>
      </c>
      <c r="E2" t="s">
        <v>45</v>
      </c>
    </row>
    <row r="3" ht="14.25">
      <c r="E3">
        <v>2134</v>
      </c>
    </row>
    <row r="4" spans="1:6" ht="14.25">
      <c r="A4">
        <v>173</v>
      </c>
      <c r="B4">
        <v>42</v>
      </c>
      <c r="C4">
        <v>178</v>
      </c>
      <c r="D4">
        <v>36</v>
      </c>
      <c r="E4">
        <v>2135</v>
      </c>
      <c r="F4">
        <f>E3+A4+B4-C4-D4</f>
        <v>2135</v>
      </c>
    </row>
    <row r="5" spans="1:6" ht="14.25">
      <c r="A5">
        <v>159</v>
      </c>
      <c r="B5">
        <v>44</v>
      </c>
      <c r="C5">
        <v>117</v>
      </c>
      <c r="D5">
        <v>38</v>
      </c>
      <c r="E5">
        <v>2183</v>
      </c>
      <c r="F5">
        <f aca="true" t="shared" si="0" ref="F5:F15">E4+A5+B5-C5-D5</f>
        <v>2183</v>
      </c>
    </row>
    <row r="6" spans="1:6" ht="14.25">
      <c r="A6">
        <v>126</v>
      </c>
      <c r="B6">
        <v>66</v>
      </c>
      <c r="C6">
        <v>186</v>
      </c>
      <c r="D6">
        <v>31</v>
      </c>
      <c r="E6">
        <v>2158</v>
      </c>
      <c r="F6">
        <f t="shared" si="0"/>
        <v>2158</v>
      </c>
    </row>
    <row r="7" spans="1:6" ht="14.25">
      <c r="A7">
        <v>114</v>
      </c>
      <c r="B7">
        <v>67</v>
      </c>
      <c r="C7">
        <v>191</v>
      </c>
      <c r="D7">
        <v>21</v>
      </c>
      <c r="E7">
        <v>2127</v>
      </c>
      <c r="F7">
        <f t="shared" si="0"/>
        <v>2127</v>
      </c>
    </row>
    <row r="8" spans="1:6" ht="14.25">
      <c r="A8">
        <v>145</v>
      </c>
      <c r="B8">
        <v>42</v>
      </c>
      <c r="C8">
        <v>142</v>
      </c>
      <c r="D8">
        <v>21</v>
      </c>
      <c r="E8">
        <v>2151</v>
      </c>
      <c r="F8">
        <f t="shared" si="0"/>
        <v>2151</v>
      </c>
    </row>
    <row r="9" spans="1:6" ht="14.25">
      <c r="A9">
        <v>184</v>
      </c>
      <c r="B9">
        <v>66</v>
      </c>
      <c r="C9">
        <v>167</v>
      </c>
      <c r="D9">
        <v>31</v>
      </c>
      <c r="E9">
        <v>2203</v>
      </c>
      <c r="F9">
        <f t="shared" si="0"/>
        <v>2203</v>
      </c>
    </row>
    <row r="10" spans="1:6" ht="14.25">
      <c r="A10">
        <v>151</v>
      </c>
      <c r="B10">
        <v>44</v>
      </c>
      <c r="C10">
        <v>208</v>
      </c>
      <c r="D10">
        <v>18</v>
      </c>
      <c r="E10">
        <v>2172</v>
      </c>
      <c r="F10">
        <f t="shared" si="0"/>
        <v>2172</v>
      </c>
    </row>
    <row r="11" spans="1:6" ht="14.25">
      <c r="A11">
        <v>172</v>
      </c>
      <c r="B11">
        <v>44</v>
      </c>
      <c r="C11">
        <v>140</v>
      </c>
      <c r="D11">
        <v>36</v>
      </c>
      <c r="E11">
        <v>2212</v>
      </c>
      <c r="F11">
        <f t="shared" si="0"/>
        <v>2212</v>
      </c>
    </row>
    <row r="12" spans="1:6" ht="14.25">
      <c r="A12">
        <v>145</v>
      </c>
      <c r="B12">
        <v>0</v>
      </c>
      <c r="C12">
        <v>152</v>
      </c>
      <c r="D12">
        <v>18</v>
      </c>
      <c r="E12">
        <v>2187</v>
      </c>
      <c r="F12">
        <f t="shared" si="0"/>
        <v>2187</v>
      </c>
    </row>
    <row r="13" spans="1:6" ht="14.25">
      <c r="A13">
        <v>147</v>
      </c>
      <c r="B13">
        <v>66</v>
      </c>
      <c r="C13">
        <v>347</v>
      </c>
      <c r="D13">
        <v>11</v>
      </c>
      <c r="E13">
        <v>2042</v>
      </c>
      <c r="F13">
        <f t="shared" si="0"/>
        <v>2042</v>
      </c>
    </row>
    <row r="14" spans="1:6" ht="14.25">
      <c r="A14">
        <v>170</v>
      </c>
      <c r="B14">
        <v>66</v>
      </c>
      <c r="C14">
        <v>102</v>
      </c>
      <c r="D14">
        <v>25</v>
      </c>
      <c r="E14">
        <v>2151</v>
      </c>
      <c r="F14">
        <f t="shared" si="0"/>
        <v>2151</v>
      </c>
    </row>
    <row r="15" spans="1:6" ht="14.25">
      <c r="A15">
        <v>119</v>
      </c>
      <c r="B15">
        <v>44</v>
      </c>
      <c r="C15">
        <v>206</v>
      </c>
      <c r="D15">
        <v>29</v>
      </c>
      <c r="E15">
        <v>2079</v>
      </c>
      <c r="F15">
        <f t="shared" si="0"/>
        <v>2079</v>
      </c>
    </row>
    <row r="16" spans="1:7" ht="14.25">
      <c r="A16">
        <f>SUM(A4:A15)</f>
        <v>1805</v>
      </c>
      <c r="B16">
        <f>SUM(B4:B15)</f>
        <v>591</v>
      </c>
      <c r="C16">
        <f>SUM(C4:C15)</f>
        <v>2136</v>
      </c>
      <c r="D16">
        <f>SUM(D4:D15)</f>
        <v>315</v>
      </c>
      <c r="G16">
        <f>E3+A16+B16-C16-D16</f>
        <v>2079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G16" sqref="G16"/>
    </sheetView>
  </sheetViews>
  <sheetFormatPr defaultColWidth="9.00390625" defaultRowHeight="14.25"/>
  <sheetData>
    <row r="1" ht="14.25">
      <c r="A1" t="s">
        <v>50</v>
      </c>
    </row>
    <row r="2" spans="1:5" ht="14.25">
      <c r="A2" t="s">
        <v>41</v>
      </c>
      <c r="B2" t="s">
        <v>42</v>
      </c>
      <c r="C2" t="s">
        <v>43</v>
      </c>
      <c r="D2" t="s">
        <v>44</v>
      </c>
      <c r="E2" t="s">
        <v>45</v>
      </c>
    </row>
    <row r="3" ht="14.25">
      <c r="E3">
        <v>1168</v>
      </c>
    </row>
    <row r="4" spans="1:6" ht="14.25">
      <c r="A4" s="1">
        <v>1</v>
      </c>
      <c r="B4" s="1"/>
      <c r="C4" s="1">
        <v>20</v>
      </c>
      <c r="D4" s="1">
        <v>4</v>
      </c>
      <c r="E4" s="1">
        <v>1145</v>
      </c>
      <c r="F4">
        <f aca="true" t="shared" si="0" ref="F4:F15">E3+A4+B4-C4-D4</f>
        <v>1145</v>
      </c>
    </row>
    <row r="5" spans="1:6" ht="14.25">
      <c r="A5" s="1">
        <v>2</v>
      </c>
      <c r="B5" s="1"/>
      <c r="C5" s="1">
        <v>22</v>
      </c>
      <c r="D5" s="1">
        <v>8</v>
      </c>
      <c r="E5" s="1">
        <v>1117</v>
      </c>
      <c r="F5">
        <f t="shared" si="0"/>
        <v>1117</v>
      </c>
    </row>
    <row r="6" spans="1:6" ht="14.25">
      <c r="A6" s="1">
        <v>1</v>
      </c>
      <c r="B6" s="1">
        <v>89</v>
      </c>
      <c r="C6" s="1">
        <v>26</v>
      </c>
      <c r="D6" s="1">
        <v>5</v>
      </c>
      <c r="E6" s="1">
        <v>1176</v>
      </c>
      <c r="F6">
        <f t="shared" si="0"/>
        <v>1176</v>
      </c>
    </row>
    <row r="7" spans="1:6" ht="14.25">
      <c r="A7" s="1">
        <v>1</v>
      </c>
      <c r="B7" s="1">
        <v>99</v>
      </c>
      <c r="C7" s="1">
        <v>23</v>
      </c>
      <c r="D7" s="1">
        <v>7</v>
      </c>
      <c r="E7" s="1">
        <f aca="true" t="shared" si="1" ref="E7:E15">E6+A7+B7-C7-D7</f>
        <v>1246</v>
      </c>
      <c r="F7">
        <f t="shared" si="0"/>
        <v>1246</v>
      </c>
    </row>
    <row r="8" spans="1:6" ht="14.25">
      <c r="A8" s="1">
        <v>1</v>
      </c>
      <c r="B8" s="1">
        <v>66</v>
      </c>
      <c r="C8" s="1">
        <v>28</v>
      </c>
      <c r="D8" s="1">
        <v>9</v>
      </c>
      <c r="E8" s="1">
        <f t="shared" si="1"/>
        <v>1276</v>
      </c>
      <c r="F8">
        <f t="shared" si="0"/>
        <v>1276</v>
      </c>
    </row>
    <row r="9" spans="1:6" ht="14.25">
      <c r="A9" s="1">
        <v>2</v>
      </c>
      <c r="B9" s="1">
        <v>66</v>
      </c>
      <c r="C9" s="1">
        <v>44</v>
      </c>
      <c r="D9" s="1">
        <v>10</v>
      </c>
      <c r="E9" s="1">
        <f t="shared" si="1"/>
        <v>1290</v>
      </c>
      <c r="F9">
        <f t="shared" si="0"/>
        <v>1290</v>
      </c>
    </row>
    <row r="10" spans="1:6" ht="14.25">
      <c r="A10" s="1"/>
      <c r="B10" s="1">
        <v>66</v>
      </c>
      <c r="C10" s="1">
        <v>92</v>
      </c>
      <c r="D10" s="1">
        <v>14</v>
      </c>
      <c r="E10" s="1">
        <f t="shared" si="1"/>
        <v>1250</v>
      </c>
      <c r="F10">
        <f t="shared" si="0"/>
        <v>1250</v>
      </c>
    </row>
    <row r="11" spans="1:6" ht="14.25">
      <c r="A11" s="1">
        <v>5</v>
      </c>
      <c r="B11" s="1">
        <v>186</v>
      </c>
      <c r="C11" s="1">
        <v>94</v>
      </c>
      <c r="D11" s="1">
        <v>15</v>
      </c>
      <c r="E11" s="1">
        <f t="shared" si="1"/>
        <v>1332</v>
      </c>
      <c r="F11">
        <f t="shared" si="0"/>
        <v>1332</v>
      </c>
    </row>
    <row r="12" spans="1:6" ht="14.25">
      <c r="A12" s="1"/>
      <c r="B12" s="1">
        <v>40</v>
      </c>
      <c r="C12" s="1">
        <v>91</v>
      </c>
      <c r="D12" s="1">
        <v>7</v>
      </c>
      <c r="E12" s="1">
        <f t="shared" si="1"/>
        <v>1274</v>
      </c>
      <c r="F12">
        <f t="shared" si="0"/>
        <v>1274</v>
      </c>
    </row>
    <row r="13" spans="1:6" ht="14.25">
      <c r="A13" s="1"/>
      <c r="B13" s="1"/>
      <c r="C13" s="1">
        <v>110</v>
      </c>
      <c r="D13" s="1">
        <v>12</v>
      </c>
      <c r="E13" s="1">
        <f t="shared" si="1"/>
        <v>1152</v>
      </c>
      <c r="F13">
        <f t="shared" si="0"/>
        <v>1152</v>
      </c>
    </row>
    <row r="14" spans="1:6" ht="14.25">
      <c r="A14" s="1">
        <v>1</v>
      </c>
      <c r="B14" s="1">
        <v>40</v>
      </c>
      <c r="C14" s="1">
        <v>67</v>
      </c>
      <c r="D14" s="1">
        <v>10</v>
      </c>
      <c r="E14" s="1">
        <f t="shared" si="1"/>
        <v>1116</v>
      </c>
      <c r="F14">
        <f t="shared" si="0"/>
        <v>1116</v>
      </c>
    </row>
    <row r="15" spans="1:6" ht="14.25">
      <c r="A15" s="1"/>
      <c r="B15" s="1">
        <v>40</v>
      </c>
      <c r="C15" s="1">
        <f>66+38</f>
        <v>104</v>
      </c>
      <c r="D15" s="1">
        <v>8</v>
      </c>
      <c r="E15" s="1">
        <f t="shared" si="1"/>
        <v>1044</v>
      </c>
      <c r="F15">
        <f t="shared" si="0"/>
        <v>1044</v>
      </c>
    </row>
    <row r="16" spans="1:7" ht="14.25">
      <c r="A16">
        <f>SUM(A4:A15)</f>
        <v>14</v>
      </c>
      <c r="B16">
        <f>SUM(B4:B15)</f>
        <v>692</v>
      </c>
      <c r="C16">
        <f>SUM(C4:C15)</f>
        <v>721</v>
      </c>
      <c r="D16">
        <f>SUM(D4:D15)</f>
        <v>109</v>
      </c>
      <c r="G16">
        <f>E3+A16+B16-C16-D16</f>
        <v>1044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康平畜牧</dc:creator>
  <cp:keywords/>
  <dc:description/>
  <cp:lastModifiedBy>G、妍 ʱªʱªʱª</cp:lastModifiedBy>
  <dcterms:created xsi:type="dcterms:W3CDTF">2018-03-13T07:32:19Z</dcterms:created>
  <dcterms:modified xsi:type="dcterms:W3CDTF">2022-05-16T07:04:46Z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14</vt:lpwstr>
  </property>
  <property fmtid="{D5CDD505-2E9C-101B-9397-08002B2CF9AE}" pid="5" name="I">
    <vt:lpwstr>3D7187ECD69B47E9888282023C947866</vt:lpwstr>
  </property>
</Properties>
</file>